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filterPrivacy="1"/>
  <bookViews>
    <workbookView xWindow="-120" yWindow="-120" windowWidth="19440" windowHeight="11160" firstSheet="2" activeTab="6"/>
  </bookViews>
  <sheets>
    <sheet name="Элиминейторы" sheetId="1" r:id="rId1"/>
    <sheet name="SteelTEX" sheetId="3" r:id="rId2"/>
    <sheet name="HeatGuardex" sheetId="5" r:id="rId3"/>
    <sheet name="Уплотнительные материалы" sheetId="7" r:id="rId4"/>
    <sheet name="JuncoTAPE" sheetId="8" r:id="rId5"/>
    <sheet name="HotPoint" sheetId="9" r:id="rId6"/>
    <sheet name="СПЕЦПРЕДЛОЖЕНИЯ" sheetId="11" r:id="rId7"/>
  </sheets>
  <calcPr calcId="125725" refMode="R1C1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62" i="3"/>
  <c r="L65"/>
  <c r="L66"/>
  <c r="L67"/>
  <c r="L68"/>
  <c r="L69"/>
  <c r="L70"/>
  <c r="L71"/>
  <c r="L72"/>
  <c r="L73"/>
  <c r="L74"/>
  <c r="L75"/>
  <c r="L76"/>
  <c r="L77"/>
  <c r="N21" l="1"/>
  <c r="N22"/>
  <c r="N23"/>
  <c r="N16" l="1"/>
  <c r="N15"/>
  <c r="N14"/>
  <c r="N13"/>
  <c r="N11"/>
  <c r="N10"/>
  <c r="N9"/>
  <c r="N7"/>
  <c r="N6"/>
  <c r="N5"/>
  <c r="J55" i="8" l="1"/>
  <c r="J54"/>
  <c r="J53"/>
  <c r="J52"/>
  <c r="J51"/>
  <c r="J50"/>
  <c r="J49"/>
  <c r="J48"/>
  <c r="J47"/>
  <c r="J46"/>
  <c r="J45"/>
  <c r="J44"/>
  <c r="I55"/>
  <c r="I54"/>
  <c r="I53"/>
  <c r="I52"/>
  <c r="I51"/>
  <c r="I50"/>
  <c r="I49"/>
  <c r="I48"/>
  <c r="I47"/>
  <c r="I46"/>
  <c r="I45"/>
  <c r="I44"/>
  <c r="H48" i="7" l="1"/>
  <c r="H52" s="1"/>
  <c r="H45"/>
  <c r="H44"/>
  <c r="H46" s="1"/>
  <c r="H47" l="1"/>
  <c r="H50"/>
  <c r="H51"/>
  <c r="H49"/>
  <c r="H53" l="1"/>
  <c r="N51" i="3"/>
  <c r="N50"/>
  <c r="N49"/>
  <c r="N39"/>
  <c r="N35"/>
  <c r="N34"/>
  <c r="N33"/>
  <c r="N32"/>
  <c r="N30"/>
  <c r="N29"/>
  <c r="N28"/>
  <c r="J84" i="9" l="1"/>
  <c r="J83"/>
  <c r="J82"/>
  <c r="J81"/>
  <c r="I25" i="7" l="1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M50" i="5"/>
  <c r="M48"/>
  <c r="M49"/>
  <c r="M47"/>
  <c r="M53"/>
  <c r="M52"/>
  <c r="M58"/>
  <c r="M57"/>
  <c r="M56"/>
  <c r="M62"/>
  <c r="M61"/>
  <c r="M60"/>
  <c r="M59"/>
  <c r="M51" l="1"/>
  <c r="M63"/>
  <c r="M55"/>
  <c r="M54"/>
  <c r="M64"/>
  <c r="L64" i="3" l="1"/>
  <c r="L63"/>
  <c r="L61"/>
</calcChain>
</file>

<file path=xl/sharedStrings.xml><?xml version="1.0" encoding="utf-8"?>
<sst xmlns="http://schemas.openxmlformats.org/spreadsheetml/2006/main" count="1453" uniqueCount="595">
  <si>
    <t>Профессиональные ЭЛИМИНЕЙТОРЫ® для безразборной промывки инженерных систем</t>
  </si>
  <si>
    <t>X-Pump®</t>
  </si>
  <si>
    <t>PumpELIMINATE®</t>
  </si>
  <si>
    <t xml:space="preserve">Промыватор® </t>
  </si>
  <si>
    <t>Страна сборки</t>
  </si>
  <si>
    <t>Италия</t>
  </si>
  <si>
    <t>Германия</t>
  </si>
  <si>
    <t>Россия</t>
  </si>
  <si>
    <t>-</t>
  </si>
  <si>
    <t>Внешняя резьба</t>
  </si>
  <si>
    <t xml:space="preserve">3/4" </t>
  </si>
  <si>
    <t xml:space="preserve">1" </t>
  </si>
  <si>
    <t>1/2"</t>
  </si>
  <si>
    <t>Скорость потока</t>
  </si>
  <si>
    <t>6000 л/час</t>
  </si>
  <si>
    <t>2040 л/час</t>
  </si>
  <si>
    <t>2160 л/час</t>
  </si>
  <si>
    <t>5400 л/час</t>
  </si>
  <si>
    <t xml:space="preserve">5400 л/час </t>
  </si>
  <si>
    <t xml:space="preserve">3300 л/час </t>
  </si>
  <si>
    <t>2820 л/час</t>
  </si>
  <si>
    <t>4200 л/час</t>
  </si>
  <si>
    <t>10000 л/час</t>
  </si>
  <si>
    <t>Давление</t>
  </si>
  <si>
    <t>12 бар</t>
  </si>
  <si>
    <t>6 бара</t>
  </si>
  <si>
    <t>9 бара</t>
  </si>
  <si>
    <t>5 бар</t>
  </si>
  <si>
    <t>1,5 бара</t>
  </si>
  <si>
    <t>8 бар</t>
  </si>
  <si>
    <t>4,2 бара</t>
  </si>
  <si>
    <t>4 бара</t>
  </si>
  <si>
    <t>7 бар</t>
  </si>
  <si>
    <t xml:space="preserve">Объем бака </t>
  </si>
  <si>
    <t>30 л</t>
  </si>
  <si>
    <t>55 л</t>
  </si>
  <si>
    <t>20 л</t>
  </si>
  <si>
    <t xml:space="preserve"> 30 л</t>
  </si>
  <si>
    <t>200 л</t>
  </si>
  <si>
    <t xml:space="preserve">Макс. °C </t>
  </si>
  <si>
    <t>45°C</t>
  </si>
  <si>
    <t>60°C</t>
  </si>
  <si>
    <t>90°C</t>
  </si>
  <si>
    <t>50°C</t>
  </si>
  <si>
    <t>40°C</t>
  </si>
  <si>
    <t>65°C</t>
  </si>
  <si>
    <t>Реверс / трехходовой кран</t>
  </si>
  <si>
    <t xml:space="preserve"> - / -</t>
  </si>
  <si>
    <t xml:space="preserve"> - / +</t>
  </si>
  <si>
    <t xml:space="preserve"> - / + (2)</t>
  </si>
  <si>
    <t xml:space="preserve"> + / +</t>
  </si>
  <si>
    <t xml:space="preserve"> - / четырехходовой кран</t>
  </si>
  <si>
    <t>Гарантия</t>
  </si>
  <si>
    <t>2 года</t>
  </si>
  <si>
    <t xml:space="preserve">1 год </t>
  </si>
  <si>
    <t>1 год</t>
  </si>
  <si>
    <t>Вес, кг</t>
  </si>
  <si>
    <t>21,5 кг</t>
  </si>
  <si>
    <t>21,2 кг</t>
  </si>
  <si>
    <t>22 кг</t>
  </si>
  <si>
    <t>39 кг</t>
  </si>
  <si>
    <t>13 кг</t>
  </si>
  <si>
    <t>15 кг</t>
  </si>
  <si>
    <t>21 кг</t>
  </si>
  <si>
    <t>37 кг</t>
  </si>
  <si>
    <t>23 кг</t>
  </si>
  <si>
    <t>55 кг</t>
  </si>
  <si>
    <t>Габариты, мм</t>
  </si>
  <si>
    <t>400х300х650</t>
  </si>
  <si>
    <t>1000х490х510</t>
  </si>
  <si>
    <t>1000х500х520</t>
  </si>
  <si>
    <t>830х700х1400</t>
  </si>
  <si>
    <t>650х560х370</t>
  </si>
  <si>
    <t>625х470х290</t>
  </si>
  <si>
    <t>1000х400х530</t>
  </si>
  <si>
    <t>1070х520х550</t>
  </si>
  <si>
    <t>650х520х320</t>
  </si>
  <si>
    <t>1000х500х1000</t>
  </si>
  <si>
    <r>
      <rPr>
        <b/>
        <sz val="7.5"/>
        <rFont val="Arial"/>
        <family val="2"/>
        <charset val="204"/>
      </rPr>
      <t>Элиминейтор</t>
    </r>
    <r>
      <rPr>
        <b/>
        <sz val="7.5"/>
        <rFont val="Calibri"/>
        <family val="2"/>
        <charset val="204"/>
      </rPr>
      <t>®</t>
    </r>
    <r>
      <rPr>
        <sz val="7.5"/>
        <rFont val="Arial"/>
        <family val="2"/>
        <charset val="204"/>
      </rPr>
      <t xml:space="preserve"> для инженерных систем, имеет встроенный компрессор с манометром и датчиком контроля давления, предназначена  для промывки систем газожидкостной смесью, возможность проведения опрессовки инженерных систем, снижение концентрации реагента за счет повышенного давления воздуха.</t>
    </r>
  </si>
  <si>
    <r>
      <t xml:space="preserve">Профессиональный </t>
    </r>
    <r>
      <rPr>
        <b/>
        <sz val="7.5"/>
        <rFont val="Arial"/>
        <family val="2"/>
        <charset val="204"/>
      </rPr>
      <t>элиминейтор</t>
    </r>
    <r>
      <rPr>
        <b/>
        <sz val="7.5"/>
        <rFont val="Calibri"/>
        <family val="2"/>
        <charset val="204"/>
      </rPr>
      <t>®</t>
    </r>
    <r>
      <rPr>
        <sz val="7.5"/>
        <rFont val="Arial"/>
        <family val="2"/>
        <charset val="204"/>
      </rPr>
      <t xml:space="preserve"> с высокопрочным центробежным насосом и небольшим корпусом. Ручка телескопическая, грязевой фильтр, прочная рама. </t>
    </r>
  </si>
  <si>
    <r>
      <t xml:space="preserve">Профессиональный </t>
    </r>
    <r>
      <rPr>
        <b/>
        <sz val="7.5"/>
        <rFont val="Arial"/>
        <family val="2"/>
        <charset val="204"/>
      </rPr>
      <t>элиминейтор®</t>
    </r>
    <r>
      <rPr>
        <sz val="7.5"/>
        <rFont val="Arial"/>
        <family val="2"/>
        <charset val="204"/>
      </rPr>
      <t xml:space="preserve"> с высокопрочным центробежным насосом и небольшим корпусом. Ручка телескопическая, грязевой фильтр, прочная рама. </t>
    </r>
  </si>
  <si>
    <r>
      <t xml:space="preserve">Профессиональный </t>
    </r>
    <r>
      <rPr>
        <b/>
        <sz val="7.5"/>
        <rFont val="Arial"/>
        <family val="2"/>
        <charset val="204"/>
      </rPr>
      <t>элиминейтор</t>
    </r>
    <r>
      <rPr>
        <b/>
        <sz val="7.5"/>
        <rFont val="Calibri"/>
        <family val="2"/>
        <charset val="204"/>
      </rPr>
      <t>®</t>
    </r>
    <r>
      <rPr>
        <sz val="7.5"/>
        <rFont val="Arial"/>
        <family val="2"/>
        <charset val="204"/>
      </rPr>
      <t xml:space="preserve"> с развитой гидравлической развязкой из двух трехходовых кранов, усиленной конструкцией и высоким уровнем качества исполнения.</t>
    </r>
  </si>
  <si>
    <r>
      <t xml:space="preserve">Мобильный и легкий </t>
    </r>
    <r>
      <rPr>
        <b/>
        <sz val="7.5"/>
        <rFont val="Arial"/>
        <family val="2"/>
        <charset val="204"/>
      </rPr>
      <t>элиминейтор®.</t>
    </r>
    <r>
      <rPr>
        <sz val="7.5"/>
        <rFont val="Arial"/>
        <family val="2"/>
        <charset val="204"/>
      </rPr>
      <t xml:space="preserve"> Удобная горловина, гидравлическая система, оснащенная трехходовыми кранами, реверс для смены направлении рабочей среды   </t>
    </r>
  </si>
  <si>
    <r>
      <rPr>
        <b/>
        <sz val="7.5"/>
        <rFont val="Arial"/>
        <family val="2"/>
        <charset val="204"/>
      </rPr>
      <t>Элиминейтор®</t>
    </r>
    <r>
      <rPr>
        <sz val="7.5"/>
        <rFont val="Arial"/>
        <family val="2"/>
        <charset val="204"/>
      </rPr>
      <t xml:space="preserve"> на мобильной платформе, захваты для шланга, бак оснащен фильтром грубой очистки, манометром, клапаном регулировки давления</t>
    </r>
  </si>
  <si>
    <r>
      <t xml:space="preserve">Удобный и легкий, двигатель в корпусе </t>
    </r>
    <r>
      <rPr>
        <b/>
        <sz val="7.5"/>
        <rFont val="Arial"/>
        <family val="2"/>
        <charset val="204"/>
      </rPr>
      <t>элиминейтора®,</t>
    </r>
    <r>
      <rPr>
        <sz val="7.5"/>
        <rFont val="Arial"/>
        <family val="2"/>
        <charset val="204"/>
      </rPr>
      <t xml:space="preserve"> встроенный фильтр грубой очистки, штуцер слива, широкая горловина, победитель номинации German Design Awards 2017</t>
    </r>
  </si>
  <si>
    <r>
      <t xml:space="preserve">Профессиональный </t>
    </r>
    <r>
      <rPr>
        <b/>
        <sz val="7.5"/>
        <rFont val="Arial"/>
        <family val="2"/>
        <charset val="204"/>
      </rPr>
      <t>Элиминейтор®</t>
    </r>
    <r>
      <rPr>
        <sz val="7.5"/>
        <rFont val="Arial"/>
        <family val="2"/>
        <charset val="204"/>
      </rPr>
      <t xml:space="preserve"> на мобильной платформе, захваты для шланга, увеличенный бак оснащенный фильтром грубой очистки, манометр,  клапан регулирования давления</t>
    </r>
  </si>
  <si>
    <r>
      <t xml:space="preserve">Мобильный </t>
    </r>
    <r>
      <rPr>
        <b/>
        <sz val="7.5"/>
        <rFont val="Arial"/>
        <family val="2"/>
        <charset val="204"/>
      </rPr>
      <t>Элиминейтор</t>
    </r>
    <r>
      <rPr>
        <b/>
        <sz val="7.5"/>
        <rFont val="Calibri"/>
        <family val="2"/>
        <charset val="204"/>
      </rPr>
      <t>®</t>
    </r>
    <r>
      <rPr>
        <sz val="7.5"/>
        <rFont val="Arial"/>
        <family val="2"/>
        <charset val="204"/>
      </rPr>
      <t xml:space="preserve"> со встроенным компрессором для питьевых и отопительных водопроводов. Промывает системы обогрева пола, радиаторы. Мощность компрессора 1500 Вт. </t>
    </r>
  </si>
  <si>
    <r>
      <t xml:space="preserve">Буферный бак для приготовления раствора, насос на мобильной платформе, четырехходовой кран, компрессор для гидродинамического воздействия на отложения, возможность проведения опрессовки инженерных систем, промывает по стоякам </t>
    </r>
    <r>
      <rPr>
        <b/>
        <sz val="7.5"/>
        <rFont val="Arial"/>
        <family val="2"/>
        <charset val="204"/>
      </rPr>
      <t>МНОГОКВАРТИРНЫЕ ДОМА ДО 24 ЭТАЖЕЙ.</t>
    </r>
  </si>
  <si>
    <r>
      <t xml:space="preserve">Цена, </t>
    </r>
    <r>
      <rPr>
        <sz val="8"/>
        <rFont val="Calibri"/>
        <family val="2"/>
        <charset val="204"/>
      </rPr>
      <t>€</t>
    </r>
  </si>
  <si>
    <t>Комбинированные ЭЛИМИНЕЙТОРЫ® для безразборной промывки теплообменного оборудования и инженерных систем</t>
  </si>
  <si>
    <t>Великобритания</t>
  </si>
  <si>
    <t>"камлок"</t>
  </si>
  <si>
    <t>3/4''</t>
  </si>
  <si>
    <t>9000 л/час</t>
  </si>
  <si>
    <t>3000 л/час</t>
  </si>
  <si>
    <t xml:space="preserve">3600 л/час </t>
  </si>
  <si>
    <t>6120 л/час</t>
  </si>
  <si>
    <t>2 бар</t>
  </si>
  <si>
    <t>1,6 бара</t>
  </si>
  <si>
    <t>1,8 бар</t>
  </si>
  <si>
    <t>50 л</t>
  </si>
  <si>
    <t>85 л</t>
  </si>
  <si>
    <t>36 л</t>
  </si>
  <si>
    <t>28 л</t>
  </si>
  <si>
    <t>40 л</t>
  </si>
  <si>
    <t xml:space="preserve">85°C  </t>
  </si>
  <si>
    <t>70°C</t>
  </si>
  <si>
    <t>38 кг</t>
  </si>
  <si>
    <t>17,5 кг</t>
  </si>
  <si>
    <t>17 кг</t>
  </si>
  <si>
    <t>25 кг</t>
  </si>
  <si>
    <t>480х380х620</t>
  </si>
  <si>
    <t>1020х460х550</t>
  </si>
  <si>
    <t>350х350х630</t>
  </si>
  <si>
    <t>630х430х430</t>
  </si>
  <si>
    <t>950х400х700</t>
  </si>
  <si>
    <r>
      <t xml:space="preserve">Комбинированный кислотостойкий </t>
    </r>
    <r>
      <rPr>
        <b/>
        <sz val="8"/>
        <rFont val="Arial"/>
        <family val="2"/>
        <charset val="204"/>
      </rPr>
      <t>элиминейтор</t>
    </r>
    <r>
      <rPr>
        <b/>
        <sz val="8"/>
        <rFont val="Calibri"/>
        <family val="2"/>
        <charset val="204"/>
      </rPr>
      <t>®</t>
    </r>
    <r>
      <rPr>
        <sz val="8"/>
        <rFont val="Arial"/>
        <family val="2"/>
        <charset val="204"/>
      </rPr>
      <t xml:space="preserve"> с усиленной колесной базой, с развитой гидравлической системой, имеет</t>
    </r>
    <r>
      <rPr>
        <b/>
        <sz val="8"/>
        <rFont val="Arial"/>
        <family val="2"/>
        <charset val="204"/>
      </rPr>
      <t xml:space="preserve"> встроенный ТЭН</t>
    </r>
    <r>
      <rPr>
        <sz val="8"/>
        <rFont val="Arial"/>
        <family val="2"/>
        <charset val="204"/>
      </rPr>
      <t xml:space="preserve"> для поддержания температуры рабочего раствора, , предназначен для промывки теплообменников и инженерных систем</t>
    </r>
  </si>
  <si>
    <r>
      <t>Комбинированный кислотостойкий элиминейтор® c добавлением интегрального блока MagMagic</t>
    </r>
    <r>
      <rPr>
        <b/>
        <sz val="8"/>
        <rFont val="Arial"/>
        <family val="2"/>
        <charset val="204"/>
      </rPr>
      <t xml:space="preserve"> (два самых мощных магнита на рынке)</t>
    </r>
    <r>
      <rPr>
        <sz val="8"/>
        <rFont val="Arial"/>
        <family val="2"/>
        <charset val="204"/>
      </rPr>
      <t>, что позволяет отфильтровывать большую часть рыхлого мусора, циркулирующего вокруг системы, за один проход. Это приводит к сокращению примерно на полтора часа среднего времени очистки.</t>
    </r>
  </si>
  <si>
    <r>
      <rPr>
        <b/>
        <sz val="8"/>
        <rFont val="Arial"/>
        <family val="2"/>
        <charset val="204"/>
      </rPr>
      <t>Первый в МИРЕ</t>
    </r>
    <r>
      <rPr>
        <sz val="8"/>
        <rFont val="Arial"/>
        <family val="2"/>
        <charset val="204"/>
      </rPr>
      <t xml:space="preserve"> комбинированный </t>
    </r>
    <r>
      <rPr>
        <b/>
        <sz val="8"/>
        <rFont val="Arial"/>
        <family val="2"/>
        <charset val="204"/>
      </rPr>
      <t>элиминейтор</t>
    </r>
    <r>
      <rPr>
        <b/>
        <sz val="8"/>
        <rFont val="Calibri"/>
        <family val="2"/>
        <charset val="204"/>
      </rPr>
      <t>®</t>
    </r>
    <r>
      <rPr>
        <sz val="8"/>
        <rFont val="Arial"/>
        <family val="2"/>
        <charset val="204"/>
      </rPr>
      <t xml:space="preserve"> на мощной колесной базе, </t>
    </r>
    <r>
      <rPr>
        <b/>
        <sz val="8"/>
        <rFont val="Arial"/>
        <family val="2"/>
        <charset val="204"/>
      </rPr>
      <t>оснащенный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ДВУМЯ ДВИГАТЕЛЯМИ</t>
    </r>
    <r>
      <rPr>
        <sz val="8"/>
        <rFont val="Arial"/>
        <family val="2"/>
        <charset val="204"/>
      </rPr>
      <t xml:space="preserve"> для избирательной промывки систем отопления и теплообменного оборудования, насос для промывки теплообменного оборудования оснащен реверсом и развитой гидравлической системой, насос для промывки систем отопления имеет трехходовые краны для бесперебойной работы в режиме циркуляции и слива, снабжен манометром и защитой от сухого хода.</t>
    </r>
  </si>
  <si>
    <r>
      <t xml:space="preserve">Комбинированный </t>
    </r>
    <r>
      <rPr>
        <b/>
        <sz val="8"/>
        <rFont val="Arial"/>
        <family val="2"/>
        <charset val="204"/>
      </rPr>
      <t>элиминейтор®</t>
    </r>
    <r>
      <rPr>
        <sz val="8"/>
        <rFont val="Arial"/>
        <family val="2"/>
        <charset val="204"/>
      </rPr>
      <t xml:space="preserve"> на усиленной колесной базе для мобильности, снабжен защитой от сухого хода, легко демонтируемая крышка элиминейтора повышает удобство эксплуатации, оснащен реверсом и развитой гидравлической системой.</t>
    </r>
  </si>
  <si>
    <r>
      <t xml:space="preserve">Цельнолитая конструкция бака и ручки, </t>
    </r>
    <r>
      <rPr>
        <b/>
        <sz val="8"/>
        <rFont val="Arial"/>
        <family val="2"/>
        <charset val="204"/>
      </rPr>
      <t>элиминейтор®</t>
    </r>
    <r>
      <rPr>
        <sz val="8"/>
        <rFont val="Arial"/>
        <family val="2"/>
        <charset val="204"/>
      </rPr>
      <t xml:space="preserve"> оснащен реверсом и развитой гидравлической системой, плечевой ремень обеспечивает удобство переноса.</t>
    </r>
  </si>
  <si>
    <r>
      <t xml:space="preserve">Усиленная колесная база,  </t>
    </r>
    <r>
      <rPr>
        <b/>
        <sz val="8"/>
        <rFont val="Arial"/>
        <family val="2"/>
        <charset val="204"/>
      </rPr>
      <t>элиминейтор®</t>
    </r>
    <r>
      <rPr>
        <sz val="8"/>
        <rFont val="Arial"/>
        <family val="2"/>
        <charset val="204"/>
      </rPr>
      <t xml:space="preserve"> оснащен реверсом и развитой гидравлической системой, уникальный цельнолитой дизайн. </t>
    </r>
    <r>
      <rPr>
        <b/>
        <sz val="8"/>
        <rFont val="Arial"/>
        <family val="2"/>
        <charset val="204"/>
      </rPr>
      <t>Лучший дизайн German Design Awards 2015</t>
    </r>
    <r>
      <rPr>
        <sz val="8"/>
        <rFont val="Arial"/>
        <family val="2"/>
        <charset val="204"/>
      </rPr>
      <t xml:space="preserve">. </t>
    </r>
  </si>
  <si>
    <r>
      <rPr>
        <sz val="8"/>
        <rFont val="Arial"/>
        <family val="2"/>
        <charset val="204"/>
      </rPr>
      <t>Кислотостойкий двигатель:</t>
    </r>
    <r>
      <rPr>
        <b/>
        <sz val="8"/>
        <color rgb="FFFF0066"/>
        <rFont val="Arial"/>
        <family val="2"/>
        <charset val="204"/>
      </rPr>
      <t xml:space="preserve"> 3120 л/час </t>
    </r>
    <r>
      <rPr>
        <b/>
        <sz val="8"/>
        <rFont val="Arial"/>
        <family val="2"/>
        <charset val="204"/>
      </rPr>
      <t xml:space="preserve">                                   </t>
    </r>
    <r>
      <rPr>
        <sz val="8"/>
        <rFont val="Arial"/>
        <family val="2"/>
        <charset val="204"/>
      </rPr>
      <t>Двигатель для системы отопления: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rgb="FFFF0066"/>
        <rFont val="Arial"/>
        <family val="2"/>
        <charset val="204"/>
      </rPr>
      <t>3000 л/час</t>
    </r>
  </si>
  <si>
    <r>
      <rPr>
        <sz val="8"/>
        <rFont val="Arial"/>
        <family val="2"/>
        <charset val="204"/>
      </rPr>
      <t>Кислотостойкий двигатель:</t>
    </r>
    <r>
      <rPr>
        <b/>
        <sz val="8"/>
        <color rgb="FFFF0066"/>
        <rFont val="Arial"/>
        <family val="2"/>
        <charset val="204"/>
      </rPr>
      <t xml:space="preserve"> 3120 л/час </t>
    </r>
    <r>
      <rPr>
        <b/>
        <sz val="8"/>
        <rFont val="Arial"/>
        <family val="2"/>
        <charset val="204"/>
      </rPr>
      <t xml:space="preserve">                                   </t>
    </r>
    <r>
      <rPr>
        <sz val="8"/>
        <rFont val="Arial"/>
        <family val="2"/>
        <charset val="204"/>
      </rPr>
      <t xml:space="preserve">Двигатель для системы отопления: </t>
    </r>
    <r>
      <rPr>
        <b/>
        <sz val="8"/>
        <color rgb="FFFF0066"/>
        <rFont val="Arial"/>
        <family val="2"/>
        <charset val="204"/>
      </rPr>
      <t>3000 л/час</t>
    </r>
  </si>
  <si>
    <r>
      <rPr>
        <sz val="8"/>
        <rFont val="Arial"/>
        <family val="2"/>
        <charset val="204"/>
      </rPr>
      <t>Кислотостойкий двигатель: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rgb="FFFF0066"/>
        <rFont val="Arial"/>
        <family val="2"/>
        <charset val="204"/>
      </rPr>
      <t xml:space="preserve">1,6 бар                                  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Двигатель для системы отопления: 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rgb="FFFF0066"/>
        <rFont val="Arial"/>
        <family val="2"/>
        <charset val="204"/>
      </rPr>
      <t>4,2 бар</t>
    </r>
  </si>
  <si>
    <r>
      <rPr>
        <sz val="8"/>
        <rFont val="Arial"/>
        <family val="2"/>
        <charset val="204"/>
      </rPr>
      <t xml:space="preserve">Кислотостойкий двигатель: </t>
    </r>
    <r>
      <rPr>
        <b/>
        <sz val="8"/>
        <color rgb="FFFF0066"/>
        <rFont val="Arial"/>
        <family val="2"/>
        <charset val="204"/>
      </rPr>
      <t>1,6 бар</t>
    </r>
    <r>
      <rPr>
        <b/>
        <sz val="8"/>
        <color rgb="FFFF0000"/>
        <rFont val="Arial"/>
        <family val="2"/>
        <charset val="204"/>
      </rPr>
      <t xml:space="preserve">
</t>
    </r>
    <r>
      <rPr>
        <sz val="8"/>
        <rFont val="Arial"/>
        <family val="2"/>
        <charset val="204"/>
      </rPr>
      <t>Двигатель для системы отопления:</t>
    </r>
    <r>
      <rPr>
        <sz val="8"/>
        <color rgb="FFFF3399"/>
        <rFont val="Arial"/>
        <family val="2"/>
        <charset val="204"/>
      </rPr>
      <t xml:space="preserve"> </t>
    </r>
    <r>
      <rPr>
        <b/>
        <sz val="8"/>
        <color rgb="FFFF3399"/>
        <rFont val="Arial"/>
        <family val="2"/>
        <charset val="204"/>
      </rPr>
      <t xml:space="preserve"> </t>
    </r>
    <r>
      <rPr>
        <b/>
        <sz val="8"/>
        <color rgb="FFFF0066"/>
        <rFont val="Arial"/>
        <family val="2"/>
        <charset val="204"/>
      </rPr>
      <t>4,2 бар</t>
    </r>
  </si>
  <si>
    <r>
      <t>Кислотостойкий двигатель:</t>
    </r>
    <r>
      <rPr>
        <sz val="8"/>
        <color rgb="FFFF0066"/>
        <rFont val="Arial"/>
        <family val="2"/>
        <charset val="204"/>
      </rPr>
      <t xml:space="preserve"> </t>
    </r>
    <r>
      <rPr>
        <b/>
        <sz val="8"/>
        <color rgb="FFFF0066"/>
        <rFont val="Arial"/>
        <family val="2"/>
        <charset val="204"/>
      </rPr>
      <t>70°C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                                                 Двигатель для системы отопления: </t>
    </r>
    <r>
      <rPr>
        <b/>
        <sz val="8"/>
        <color rgb="FFFF0066"/>
        <rFont val="Arial"/>
        <family val="2"/>
        <charset val="204"/>
      </rPr>
      <t>40°C</t>
    </r>
  </si>
  <si>
    <r>
      <t xml:space="preserve">Кислотостойкий двигатель: </t>
    </r>
    <r>
      <rPr>
        <b/>
        <sz val="8"/>
        <color rgb="FFFF0066"/>
        <rFont val="Arial"/>
        <family val="2"/>
        <charset val="204"/>
      </rPr>
      <t>70°C</t>
    </r>
    <r>
      <rPr>
        <sz val="8"/>
        <rFont val="Arial"/>
        <family val="2"/>
        <charset val="204"/>
      </rPr>
      <t xml:space="preserve">                                                    Двигатель для системы отопления: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rgb="FFFF0066"/>
        <rFont val="Arial"/>
        <family val="2"/>
        <charset val="204"/>
      </rPr>
      <t>40°C</t>
    </r>
    <r>
      <rPr>
        <b/>
        <sz val="8"/>
        <rFont val="Arial"/>
        <family val="2"/>
        <charset val="204"/>
      </rPr>
      <t xml:space="preserve"> </t>
    </r>
  </si>
  <si>
    <t>Персональные ЭЛИМИНЕЙТОРЫ® для безразборной промывки теплообменного оборудования</t>
  </si>
  <si>
    <t>Профессиональные ЭЛИМИНЕЙТОРЫ® для безразборной промывки теплообменного оборудования</t>
  </si>
  <si>
    <t>АКСЕССУАРЫ</t>
  </si>
  <si>
    <t>Резьба</t>
  </si>
  <si>
    <t>Бак</t>
  </si>
  <si>
    <t>Реверс</t>
  </si>
  <si>
    <t xml:space="preserve">Россия </t>
  </si>
  <si>
    <t xml:space="preserve">1/2" </t>
  </si>
  <si>
    <t xml:space="preserve">2400 л/час </t>
  </si>
  <si>
    <t>1 бар</t>
  </si>
  <si>
    <t>18 л</t>
  </si>
  <si>
    <t>55°C</t>
  </si>
  <si>
    <t>ПОЛУАВТОМАТ</t>
  </si>
  <si>
    <t>7,2 кг</t>
  </si>
  <si>
    <t xml:space="preserve">2640 л/час </t>
  </si>
  <si>
    <t xml:space="preserve">3360 л/час </t>
  </si>
  <si>
    <t>3360 л/час</t>
  </si>
  <si>
    <t xml:space="preserve">2160 л/час </t>
  </si>
  <si>
    <t xml:space="preserve">1 бар </t>
  </si>
  <si>
    <t xml:space="preserve">1,2 бар </t>
  </si>
  <si>
    <t>1,2 бар</t>
  </si>
  <si>
    <t>1,2 бара</t>
  </si>
  <si>
    <t>10 л</t>
  </si>
  <si>
    <t>22 л</t>
  </si>
  <si>
    <t>33 л</t>
  </si>
  <si>
    <t>АВТОМАТИЧЕСКИЙ</t>
  </si>
  <si>
    <t>РУЧНОЙ</t>
  </si>
  <si>
    <t>7,5 кг</t>
  </si>
  <si>
    <t>11 кг</t>
  </si>
  <si>
    <t>6,8 кг</t>
  </si>
  <si>
    <t>8,5 кг</t>
  </si>
  <si>
    <t>7 кг</t>
  </si>
  <si>
    <t>460х300х300</t>
  </si>
  <si>
    <t>430х450х300</t>
  </si>
  <si>
    <t>500х360х360</t>
  </si>
  <si>
    <t>500х350х350</t>
  </si>
  <si>
    <t>580х450х300</t>
  </si>
  <si>
    <t>45 л</t>
  </si>
  <si>
    <t>100 л</t>
  </si>
  <si>
    <t>16 кг</t>
  </si>
  <si>
    <t>18 кг</t>
  </si>
  <si>
    <t>90 кг</t>
  </si>
  <si>
    <t>720х530х530</t>
  </si>
  <si>
    <t>850х670х670</t>
  </si>
  <si>
    <t>1300x1115x75</t>
  </si>
  <si>
    <r>
      <rPr>
        <b/>
        <sz val="8"/>
        <rFont val="Arial"/>
        <family val="2"/>
        <charset val="204"/>
      </rPr>
      <t>PUMP ELIMINATE® CONNECT V4V</t>
    </r>
    <r>
      <rPr>
        <sz val="8"/>
        <rFont val="Arial"/>
        <family val="2"/>
        <charset val="204"/>
      </rPr>
      <t xml:space="preserve"> предназначен для подсоединения элиминейтора Pump Eliminate® к пластинчатому теплообменнику</t>
    </r>
  </si>
  <si>
    <r>
      <rPr>
        <b/>
        <sz val="8"/>
        <rFont val="Arial"/>
        <family val="2"/>
        <charset val="204"/>
      </rPr>
      <t>PUMP ELIMINATE® CONNECT FS</t>
    </r>
    <r>
      <rPr>
        <sz val="8"/>
        <rFont val="Arial"/>
        <family val="2"/>
        <charset val="204"/>
      </rPr>
      <t xml:space="preserve"> предназначен для подключения элиминейтора PUMP ELIMINATE® к  системам отопления через циркуляционный насос. Рабочее давление</t>
    </r>
    <r>
      <rPr>
        <b/>
        <sz val="8"/>
        <rFont val="Arial"/>
        <family val="2"/>
        <charset val="204"/>
      </rPr>
      <t xml:space="preserve"> 2 бара</t>
    </r>
  </si>
  <si>
    <r>
      <t xml:space="preserve">Сумка </t>
    </r>
    <r>
      <rPr>
        <b/>
        <sz val="8"/>
        <rFont val="Arial"/>
        <family val="2"/>
        <charset val="204"/>
      </rPr>
      <t>PUMP ELIMINATE® Tube</t>
    </r>
    <r>
      <rPr>
        <sz val="8"/>
        <rFont val="Arial"/>
        <family val="2"/>
        <charset val="204"/>
      </rPr>
      <t xml:space="preserve"> предназначена для комфортабельной транспортировки труб и инструментов. Стенки уплотнены для сохранения формы. Благодаря ремню на карабиновой застежке, удобно транспортировать  сумку на плече. Материал - ткань, цвет - черный</t>
    </r>
  </si>
  <si>
    <t>СПЕЦИАЛЬНЫЕ ПРЕДЛОЖЕНИЯ</t>
  </si>
  <si>
    <t>*</t>
  </si>
  <si>
    <t xml:space="preserve"> Поставляются под заказ</t>
  </si>
  <si>
    <t>**</t>
  </si>
  <si>
    <t>Внешний вид</t>
  </si>
  <si>
    <t>Наименование</t>
  </si>
  <si>
    <t>Вес</t>
  </si>
  <si>
    <t>Концентрат</t>
  </si>
  <si>
    <t>Допустим к металлам</t>
  </si>
  <si>
    <t>Назначение</t>
  </si>
  <si>
    <t>Страна</t>
  </si>
  <si>
    <t>10 кг</t>
  </si>
  <si>
    <t>Нержавеющая сталь</t>
  </si>
  <si>
    <t>20 кг</t>
  </si>
  <si>
    <t>1 кг</t>
  </si>
  <si>
    <t xml:space="preserve">Сталь, Чугун, Медь (кроме медных пластин) </t>
  </si>
  <si>
    <t>5 кг</t>
  </si>
  <si>
    <t>Медь, Сталь, Нержавеющая сталь</t>
  </si>
  <si>
    <t>Медь, Сталь, Нержавеющая сталь, Сплавы Алюминий, Сплавы легких металлов, Латунь</t>
  </si>
  <si>
    <t>1 : 100</t>
  </si>
  <si>
    <t xml:space="preserve">Медь, Сталь, Нержавеющая сталь, Сплавы Алюминий </t>
  </si>
  <si>
    <t>Медь, Сталь, Нержавеющая сталь, Сплавы легких металлов, Латунь, Эмалированные поверхности, Цинк</t>
  </si>
  <si>
    <t>35 кг</t>
  </si>
  <si>
    <t>Медь, Сталь, Нержавеющая сталь, Сплавы легких металлов.</t>
  </si>
  <si>
    <t>Нержавеющая сталь, медь</t>
  </si>
  <si>
    <t>Медь, Сталь, Чугун, Нержавеющая сталь, Сплавы Алюминия, Сплавы легких металлов, Латунь, Эмалированные поверхности, Цинк</t>
  </si>
  <si>
    <t>Для подготовки отработанных химических реагентов к утилизации и последующему сливу в канализационные стоки без обращения в специализированные утилизирующие центры</t>
  </si>
  <si>
    <t>Реагент для пассивации теплоэнергетического оборудования после удаления минеральных отложений, рекомендуется применять как после разборной, так и безразборной промывки отопительного оборудования.</t>
  </si>
  <si>
    <t>185 г</t>
  </si>
  <si>
    <t>Очиститель сажи, копоти и прочих негорючих компонентов в камере сгорания котла. Применятся в котлах, работающих на дизельном топливе, мазуте, нефти, отработанном масле и твердом виде топлива.</t>
  </si>
  <si>
    <t>400 мл</t>
  </si>
  <si>
    <t xml:space="preserve"> Услуга анализа отложений и создание реагента под специальные задачи</t>
  </si>
  <si>
    <t>Размер</t>
  </si>
  <si>
    <t>Средства индивидуальной защиты и измерительные приборы</t>
  </si>
  <si>
    <t>Газозащитный респиратор, изготовленной из термопластичного эластомера, пластикового регулируемого оголовья и 2 сменных патронов, призванных поглощать токсичные вещества. 
 Защита от органических паров или газов с температурой кипения выше 65Со . Защита от неорганических газов и паров, за исключением окиси углерода. Защита от кислых газов и паров .  Защита от аммиака и его органических производных.</t>
  </si>
  <si>
    <t>Рабочая одежда и средства защиты ног</t>
  </si>
  <si>
    <t>Цена, ₽</t>
  </si>
  <si>
    <r>
      <t xml:space="preserve">Новейшая разработка </t>
    </r>
    <r>
      <rPr>
        <b/>
        <sz val="8"/>
        <rFont val="Arial"/>
        <family val="2"/>
        <charset val="204"/>
      </rPr>
      <t>для разборной промывки теплообменника</t>
    </r>
    <r>
      <rPr>
        <sz val="8"/>
        <rFont val="Arial"/>
        <family val="2"/>
        <charset val="204"/>
      </rPr>
      <t>, обладает сбалансированной концентрацией кислот, содержит ингибиторы коррозии, удаляет накипь, ржавчину, шламу и пр. с поверхности пластин.</t>
    </r>
  </si>
  <si>
    <r>
      <rPr>
        <b/>
        <sz val="8"/>
        <rFont val="Arial"/>
        <family val="2"/>
        <charset val="204"/>
      </rPr>
      <t>Обновленная рецептура 2019. Увеличение концентрации функциональных веществ от 15 до 23%</t>
    </r>
    <r>
      <rPr>
        <sz val="8"/>
        <rFont val="Arial"/>
        <family val="2"/>
        <charset val="204"/>
      </rPr>
      <t xml:space="preserve">. Применимо как для безразборного, так и для разборного метода промывки. При соблюдении норм безопасности. Для удаления накипи, ржавчины, шлама и прочих загрязнителей с внутренней поверхности  котельного, теплообменного, холодильного оборудования, бойлеров и т.д. требующего периодической промывки. Профессиональное средство (реагент) для очистки котлов, теплообменников, систем отопления от накипи, ржавчины и сложносоставных минеральных отложений. Реагенты </t>
    </r>
    <r>
      <rPr>
        <b/>
        <sz val="8"/>
        <rFont val="Arial"/>
        <family val="2"/>
        <charset val="204"/>
      </rPr>
      <t>SteelTEX</t>
    </r>
    <r>
      <rPr>
        <b/>
        <sz val="8"/>
        <rFont val="Calibri"/>
        <family val="2"/>
        <charset val="204"/>
      </rPr>
      <t>®</t>
    </r>
    <r>
      <rPr>
        <sz val="8"/>
        <rFont val="Arial"/>
        <family val="2"/>
        <charset val="204"/>
      </rPr>
      <t xml:space="preserve"> применяются во многих областях промышленности, так как помогают </t>
    </r>
    <r>
      <rPr>
        <b/>
        <sz val="8"/>
        <rFont val="Arial"/>
        <family val="2"/>
        <charset val="204"/>
      </rPr>
      <t>сократить затраты</t>
    </r>
    <r>
      <rPr>
        <sz val="8"/>
        <rFont val="Arial"/>
        <family val="2"/>
        <charset val="204"/>
      </rPr>
      <t xml:space="preserve"> на топливо в среднем</t>
    </r>
    <r>
      <rPr>
        <b/>
        <sz val="8"/>
        <rFont val="Arial"/>
        <family val="2"/>
        <charset val="204"/>
      </rPr>
      <t xml:space="preserve"> до 40%</t>
    </r>
    <r>
      <rPr>
        <sz val="8"/>
        <rFont val="Arial"/>
        <family val="2"/>
        <charset val="204"/>
      </rPr>
      <t xml:space="preserve"> благодаря своевременной очистке эксплуатируемого отопительного оборудования.  </t>
    </r>
    <r>
      <rPr>
        <b/>
        <sz val="8"/>
        <rFont val="Arial"/>
        <family val="2"/>
        <charset val="204"/>
      </rPr>
      <t>Безопасен для элиминейторов</t>
    </r>
    <r>
      <rPr>
        <b/>
        <sz val="8"/>
        <rFont val="Calibri"/>
        <family val="2"/>
        <charset val="204"/>
      </rPr>
      <t>®</t>
    </r>
    <r>
      <rPr>
        <b/>
        <sz val="8"/>
        <rFont val="Arial"/>
        <family val="2"/>
        <charset val="204"/>
      </rPr>
      <t xml:space="preserve"> любых производителей. Продлевает гарантию элиминейторов® компании Pipal® на 3 года.</t>
    </r>
  </si>
  <si>
    <r>
      <t xml:space="preserve">Реагент для удаления биологических веществ, жиров, масел и пр. органических отложений из теплообменных аппаратов и связанного с ним оборудования. </t>
    </r>
    <r>
      <rPr>
        <b/>
        <sz val="8"/>
        <rFont val="Arial"/>
        <family val="2"/>
        <charset val="204"/>
      </rPr>
      <t>Экологически безопасен. Стабилен в воде и на воздухе.</t>
    </r>
  </si>
  <si>
    <r>
      <t xml:space="preserve">Содержит в себе </t>
    </r>
    <r>
      <rPr>
        <b/>
        <sz val="8"/>
        <rFont val="Arial"/>
        <family val="2"/>
        <charset val="204"/>
      </rPr>
      <t>индикатор остаточной кислотности</t>
    </r>
    <r>
      <rPr>
        <sz val="8"/>
        <rFont val="Arial"/>
        <family val="2"/>
        <charset val="204"/>
      </rPr>
      <t xml:space="preserve">. Раствор жидкости изменяется от желтого к розовому. Если изменение цвета  остановилось и раствор остается розовым это значит что все </t>
    </r>
    <r>
      <rPr>
        <b/>
        <sz val="8"/>
        <rFont val="Arial"/>
        <family val="2"/>
        <charset val="204"/>
      </rPr>
      <t>отложения удалены.</t>
    </r>
  </si>
  <si>
    <r>
      <t>Новый продукт от</t>
    </r>
    <r>
      <rPr>
        <b/>
        <sz val="8"/>
        <rFont val="Arial"/>
        <family val="2"/>
        <charset val="204"/>
      </rPr>
      <t xml:space="preserve"> Pipal® Chemicals, </t>
    </r>
    <r>
      <rPr>
        <sz val="8"/>
        <rFont val="Arial"/>
        <family val="2"/>
        <charset val="204"/>
      </rPr>
      <t xml:space="preserve">представляющий собой </t>
    </r>
    <r>
      <rPr>
        <b/>
        <sz val="8"/>
        <rFont val="Arial"/>
        <family val="2"/>
        <charset val="204"/>
      </rPr>
      <t>высококонцентрированный</t>
    </r>
    <r>
      <rPr>
        <sz val="8"/>
        <rFont val="Arial"/>
        <family val="2"/>
        <charset val="204"/>
      </rPr>
      <t xml:space="preserve"> реагент, содержащий комплекс неорганических и органических кислот, функциональных добавок и ингибиторов. </t>
    </r>
    <r>
      <rPr>
        <b/>
        <sz val="8"/>
        <rFont val="Arial"/>
        <family val="2"/>
        <charset val="204"/>
      </rPr>
      <t>Растворяет комплексоны и комплексонаты</t>
    </r>
    <r>
      <rPr>
        <sz val="8"/>
        <rFont val="Arial"/>
        <family val="2"/>
        <charset val="204"/>
      </rPr>
      <t>, которые являются центрами кристаллизации отложений на поверхности оборудования, как следствие значительно</t>
    </r>
    <r>
      <rPr>
        <b/>
        <sz val="8"/>
        <rFont val="Arial"/>
        <family val="2"/>
        <charset val="204"/>
      </rPr>
      <t xml:space="preserve"> снижает  скорость возникновения новых отложений</t>
    </r>
    <r>
      <rPr>
        <sz val="8"/>
        <rFont val="Arial"/>
        <family val="2"/>
        <charset val="204"/>
      </rPr>
      <t>.</t>
    </r>
  </si>
  <si>
    <r>
      <t xml:space="preserve">Специальный набор профессионала Pipal® </t>
    </r>
    <r>
      <rPr>
        <b/>
        <sz val="8"/>
        <rFont val="Arial"/>
        <family val="2"/>
        <charset val="204"/>
      </rPr>
      <t xml:space="preserve">SteelTEX®                                  INSPECTION KIT, </t>
    </r>
    <r>
      <rPr>
        <sz val="8"/>
        <rFont val="Arial"/>
        <family val="2"/>
        <charset val="204"/>
      </rPr>
      <t xml:space="preserve">предназначен для выявления сквозной коррозии незаметной для глаза, на пластинах теплообменника. Включает в себя два </t>
    </r>
    <r>
      <rPr>
        <b/>
        <sz val="8"/>
        <rFont val="Arial"/>
        <family val="2"/>
        <charset val="204"/>
      </rPr>
      <t>уникальных</t>
    </r>
    <r>
      <rPr>
        <sz val="8"/>
        <rFont val="Arial"/>
        <family val="2"/>
        <charset val="204"/>
      </rPr>
      <t xml:space="preserve"> продукта, работающих в связке </t>
    </r>
    <r>
      <rPr>
        <b/>
        <sz val="8"/>
        <rFont val="Arial"/>
        <family val="2"/>
        <charset val="204"/>
      </rPr>
      <t>SteelTEX® Permeate</t>
    </r>
    <r>
      <rPr>
        <sz val="8"/>
        <rFont val="Arial"/>
        <family val="2"/>
        <charset val="204"/>
      </rPr>
      <t xml:space="preserve"> и </t>
    </r>
    <r>
      <rPr>
        <b/>
        <sz val="8"/>
        <rFont val="Arial"/>
        <family val="2"/>
        <charset val="204"/>
      </rPr>
      <t xml:space="preserve">SteelTEX® Detect. </t>
    </r>
    <r>
      <rPr>
        <sz val="8"/>
        <rFont val="Arial"/>
        <family val="2"/>
        <charset val="204"/>
      </rPr>
      <t>При помощи спрея</t>
    </r>
    <r>
      <rPr>
        <b/>
        <sz val="8"/>
        <rFont val="Arial"/>
        <family val="2"/>
        <charset val="204"/>
      </rPr>
      <t xml:space="preserve"> SteelTEX® Permeate </t>
    </r>
    <r>
      <rPr>
        <sz val="8"/>
        <rFont val="Arial"/>
        <family val="2"/>
        <charset val="204"/>
      </rPr>
      <t xml:space="preserve">сервисмен покрывает поверхность с целью определить наличие микрокоррозийных образований, вторая поверхность покрывается спреем </t>
    </r>
    <r>
      <rPr>
        <b/>
        <sz val="8"/>
        <rFont val="Arial"/>
        <family val="2"/>
        <charset val="204"/>
      </rPr>
      <t xml:space="preserve">SteelTEX® Detect </t>
    </r>
    <r>
      <rPr>
        <sz val="8"/>
        <rFont val="Arial"/>
        <family val="2"/>
        <charset val="204"/>
      </rPr>
      <t>с целью проявления наличия микрокоррозийных образований.</t>
    </r>
  </si>
  <si>
    <r>
      <t xml:space="preserve">Для нейтрализации остаточной кислотности в оборудовании после помывки кислотными реагентами. </t>
    </r>
    <r>
      <rPr>
        <b/>
        <sz val="8"/>
        <rFont val="Arial"/>
        <family val="2"/>
        <charset val="204"/>
      </rPr>
      <t>В составе содержится ингибитор коррозии металлических поверхностей.</t>
    </r>
  </si>
  <si>
    <t xml:space="preserve"> Реагенты Pipal SteelTEX® для наружной очистки камеры сгорания отопительного оборудования</t>
  </si>
  <si>
    <t xml:space="preserve"> Реагенты Pipal® SteelTEX® для нейтрализации и пассивации поверхности оборудования и утилизации отработанных растворов</t>
  </si>
  <si>
    <t xml:space="preserve"> Реагенты Pipal SteelTEX® для ОЧИСТКИ теплообменного и отопительного оборудования</t>
  </si>
  <si>
    <r>
      <t xml:space="preserve">Реагент </t>
    </r>
    <r>
      <rPr>
        <b/>
        <sz val="8"/>
        <rFont val="Arial"/>
        <family val="2"/>
        <charset val="204"/>
      </rPr>
      <t>SteelTEX®  FUMI</t>
    </r>
    <r>
      <rPr>
        <sz val="8"/>
        <rFont val="Arial"/>
        <family val="2"/>
        <charset val="204"/>
      </rPr>
      <t xml:space="preserve"> для наружной очистки отложений, нагара, копоти и т.д. с поверхности камеры сгорания котельного и теплообменного  оборудования. </t>
    </r>
  </si>
  <si>
    <r>
      <t xml:space="preserve">Специальный насос </t>
    </r>
    <r>
      <rPr>
        <b/>
        <sz val="8"/>
        <rFont val="Arial"/>
        <family val="2"/>
        <charset val="204"/>
      </rPr>
      <t>SteelTEX®  FUMI PUMP</t>
    </r>
    <r>
      <rPr>
        <sz val="8"/>
        <rFont val="Arial"/>
        <family val="2"/>
        <charset val="204"/>
      </rPr>
      <t xml:space="preserve"> предназначен для нанесения реагента</t>
    </r>
    <r>
      <rPr>
        <b/>
        <sz val="8"/>
        <rFont val="Arial"/>
        <family val="2"/>
        <charset val="204"/>
      </rPr>
      <t xml:space="preserve"> SteelTEX®  FUMI </t>
    </r>
    <r>
      <rPr>
        <sz val="8"/>
        <rFont val="Arial"/>
        <family val="2"/>
        <charset val="204"/>
      </rPr>
      <t xml:space="preserve">на очищаемую поверхность. Объем бака 1 л. </t>
    </r>
  </si>
  <si>
    <r>
      <t xml:space="preserve">Улучшает горение и оптимизирует потребление топлива. </t>
    </r>
    <r>
      <rPr>
        <b/>
        <sz val="8"/>
        <rFont val="Arial"/>
        <family val="2"/>
        <charset val="204"/>
      </rPr>
      <t>Повышает КПД, снижает расход топлива, улучшает горение</t>
    </r>
    <r>
      <rPr>
        <sz val="8"/>
        <rFont val="Arial"/>
        <family val="2"/>
        <charset val="204"/>
      </rPr>
      <t xml:space="preserve">. Спрей очиститель поверхности теплообменников газовых котлов и газовых колонок. </t>
    </r>
  </si>
  <si>
    <r>
      <t xml:space="preserve">Компания </t>
    </r>
    <r>
      <rPr>
        <b/>
        <sz val="10"/>
        <color theme="1"/>
        <rFont val="Calibri"/>
        <family val="2"/>
        <charset val="204"/>
        <scheme val="minor"/>
      </rPr>
      <t xml:space="preserve">Pipal® Chemicals </t>
    </r>
    <r>
      <rPr>
        <sz val="10"/>
        <color theme="1"/>
        <rFont val="Calibri"/>
        <family val="2"/>
        <scheme val="minor"/>
      </rPr>
      <t xml:space="preserve">предлагает:  
услугу по проверке растворимости отложений и подбору оптимальной концентрации для гидрох
имической промывки теплообменного и котельного оборудования.                                                                                                                                                                                    А так же разработка индивидуального уникально реагента в зависимости от сложности и типа отложений с целью получения 100% результата очистки оборудования.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 xml:space="preserve">В данную услугу входит:  </t>
    </r>
    <r>
      <rPr>
        <sz val="10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alibri"/>
        <family val="2"/>
        <charset val="204"/>
        <scheme val="minor"/>
      </rPr>
      <t>подготовка пробы;                                                                                                                                                                                                                   элементный анализ;
проверка растворимости отложений;
     подготовка протокола испытания;                                                                                                                                                                                          подбор состава с гарантией 100% очистки.</t>
    </r>
  </si>
  <si>
    <r>
      <t xml:space="preserve">Набор из </t>
    </r>
    <r>
      <rPr>
        <b/>
        <sz val="8"/>
        <rFont val="Arial"/>
        <family val="2"/>
        <charset val="204"/>
      </rPr>
      <t>100</t>
    </r>
    <r>
      <rPr>
        <sz val="8"/>
        <rFont val="Arial"/>
        <family val="2"/>
        <charset val="204"/>
      </rPr>
      <t xml:space="preserve"> полосок </t>
    </r>
    <r>
      <rPr>
        <b/>
        <sz val="8"/>
        <rFont val="Arial"/>
        <family val="2"/>
        <charset val="204"/>
      </rPr>
      <t>Ph тест</t>
    </r>
    <r>
      <rPr>
        <sz val="8"/>
        <rFont val="Arial"/>
        <family val="2"/>
        <charset val="204"/>
      </rPr>
      <t xml:space="preserve"> с диапазоном измерения pH  0-14. </t>
    </r>
  </si>
  <si>
    <r>
      <t xml:space="preserve">Кислотостойкие перчатки </t>
    </r>
    <r>
      <rPr>
        <b/>
        <sz val="8"/>
        <rFont val="Arial"/>
        <family val="2"/>
        <charset val="204"/>
      </rPr>
      <t>SteelTEX® HAND PROTECTION</t>
    </r>
    <r>
      <rPr>
        <sz val="8"/>
        <rFont val="Arial"/>
        <family val="2"/>
        <charset val="204"/>
      </rPr>
      <t xml:space="preserve">,  длина 320 мм и толщина 0,45 мм. Разработаны и предназначены для надежной защиты рук при работе с растворами кислот и щелочей. </t>
    </r>
  </si>
  <si>
    <r>
      <t xml:space="preserve">Защитные очки </t>
    </r>
    <r>
      <rPr>
        <b/>
        <sz val="8"/>
        <rFont val="Arial"/>
        <family val="2"/>
        <charset val="204"/>
      </rPr>
      <t>SteelTEX® EYE PROTECTION</t>
    </r>
    <r>
      <rPr>
        <sz val="8"/>
        <rFont val="Arial"/>
        <family val="2"/>
        <charset val="204"/>
      </rPr>
      <t xml:space="preserve"> из моноблочной поликарбонатной линзы с регулировкой дужек по длине. Не запотевают, защищают от попадания инородных частиц и брызг.</t>
    </r>
  </si>
  <si>
    <r>
      <t xml:space="preserve">Ёмкость </t>
    </r>
    <r>
      <rPr>
        <b/>
        <sz val="8"/>
        <rFont val="Arial"/>
        <family val="2"/>
        <charset val="204"/>
      </rPr>
      <t>SteelTEX® ACID BOX</t>
    </r>
    <r>
      <rPr>
        <sz val="8"/>
        <rFont val="Arial"/>
        <family val="2"/>
        <charset val="204"/>
      </rPr>
      <t xml:space="preserve">, предназначенная для отмачивания пластин теплообменника. Выполнена из материала, устойчивого к химическому воздействию. Наличие сливного отверстия и </t>
    </r>
    <r>
      <rPr>
        <b/>
        <sz val="8"/>
        <rFont val="Arial"/>
        <family val="2"/>
        <charset val="204"/>
      </rPr>
      <t>комплектация краном</t>
    </r>
    <r>
      <rPr>
        <sz val="8"/>
        <rFont val="Arial"/>
        <family val="2"/>
        <charset val="204"/>
      </rPr>
      <t xml:space="preserve"> для удобного слива раствора. 
</t>
    </r>
    <r>
      <rPr>
        <b/>
        <sz val="8"/>
        <rFont val="Arial"/>
        <family val="2"/>
        <charset val="204"/>
      </rPr>
      <t>Технические характеристики:</t>
    </r>
    <r>
      <rPr>
        <sz val="8"/>
        <rFont val="Arial"/>
        <family val="2"/>
        <charset val="204"/>
      </rPr>
      <t xml:space="preserve">
Вес (кг): </t>
    </r>
    <r>
      <rPr>
        <b/>
        <sz val="8"/>
        <rFont val="Arial"/>
        <family val="2"/>
        <charset val="204"/>
      </rPr>
      <t>31.6</t>
    </r>
    <r>
      <rPr>
        <sz val="8"/>
        <rFont val="Arial"/>
        <family val="2"/>
        <charset val="204"/>
      </rPr>
      <t xml:space="preserve">
Температурная стойкость (°C): </t>
    </r>
    <r>
      <rPr>
        <b/>
        <sz val="8"/>
        <rFont val="Arial"/>
        <family val="2"/>
        <charset val="204"/>
      </rPr>
      <t>-30°C to +40°C</t>
    </r>
    <r>
      <rPr>
        <sz val="8"/>
        <rFont val="Arial"/>
        <family val="2"/>
        <charset val="204"/>
      </rPr>
      <t xml:space="preserve"> 
Допускаемая статическая нагрузка (кг): </t>
    </r>
    <r>
      <rPr>
        <b/>
        <sz val="8"/>
        <rFont val="Arial"/>
        <family val="2"/>
        <charset val="204"/>
      </rPr>
      <t>3000</t>
    </r>
    <r>
      <rPr>
        <sz val="8"/>
        <rFont val="Arial"/>
        <family val="2"/>
        <charset val="204"/>
      </rPr>
      <t xml:space="preserve">
Макс. динамическая нагрузка (кг): </t>
    </r>
    <r>
      <rPr>
        <b/>
        <sz val="8"/>
        <rFont val="Arial"/>
        <family val="2"/>
        <charset val="204"/>
      </rPr>
      <t>1500</t>
    </r>
    <r>
      <rPr>
        <sz val="8"/>
        <rFont val="Arial"/>
        <family val="2"/>
        <charset val="204"/>
      </rPr>
      <t xml:space="preserve">
Макс. загрузка (кг): </t>
    </r>
    <r>
      <rPr>
        <b/>
        <sz val="8"/>
        <rFont val="Arial"/>
        <family val="2"/>
        <charset val="204"/>
      </rPr>
      <t>400</t>
    </r>
    <r>
      <rPr>
        <sz val="8"/>
        <rFont val="Arial"/>
        <family val="2"/>
        <charset val="204"/>
      </rPr>
      <t xml:space="preserve">
Опорные элементы: </t>
    </r>
    <r>
      <rPr>
        <b/>
        <sz val="8"/>
        <rFont val="Arial"/>
        <family val="2"/>
        <charset val="204"/>
      </rPr>
      <t>4 ножки</t>
    </r>
  </si>
  <si>
    <r>
      <t xml:space="preserve">Обувь выполнена из высококачественной натуральной кожи, внутри композитный подносок, защищающий пальцы ног от механических повреждений с усилием до 200 Дж. Двухслойная подошва выполнена из ПУ/ТПУ, обладает стойкостью к воздействию масел, нефтепродуктов, растворов кислот и щелочей. Боковые вставки, мягкий кант и язычок из прочной плотной ткани с водонепроницаемым покрытием, для повышения износостойкости верхней части ботинок. Удобная колодка обеспечивает комфорт при длительной носке.
</t>
    </r>
    <r>
      <rPr>
        <b/>
        <sz val="8"/>
        <rFont val="Arial"/>
        <family val="2"/>
        <charset val="204"/>
      </rPr>
      <t>Материалы</t>
    </r>
    <r>
      <rPr>
        <sz val="8"/>
        <rFont val="Arial"/>
        <family val="2"/>
        <charset val="204"/>
      </rPr>
      <t xml:space="preserve">: верх - натуральная кожа, текстиль (100% полиэфир) с PU покрытием; подкладка - кроссовочная 3D сетка;  фурнитура - металл; подошва - ПУ/ТПУ, </t>
    </r>
    <r>
      <rPr>
        <b/>
        <sz val="8"/>
        <rFont val="Arial"/>
        <family val="2"/>
        <charset val="204"/>
      </rPr>
      <t xml:space="preserve">РАЗМЕР 36-46. </t>
    </r>
  </si>
  <si>
    <r>
      <t xml:space="preserve">Костюм состоит из брюк и куртки с капюшоном. Сшит из особенно прочного материала стойкого к воздействию химических реагентов, при этом обеспечивает комфортную работу, не сковывая движения и не затрудняя действия специалиста. Обеспечивает надежную защиту кожи в случае, если на одежду попадает химическое вещество. 
</t>
    </r>
    <r>
      <rPr>
        <b/>
        <sz val="8"/>
        <rFont val="Arial"/>
        <family val="2"/>
        <charset val="204"/>
      </rPr>
      <t>Материал</t>
    </r>
    <r>
      <rPr>
        <sz val="8"/>
        <rFont val="Arial"/>
        <family val="2"/>
        <charset val="204"/>
      </rPr>
      <t>: лавсан (100% полиэфир) пл.250 г/м2
Стандарт: ГОСТ 12.4.251-2013</t>
    </r>
  </si>
  <si>
    <r>
      <t xml:space="preserve">Костюм состоит из куртки и полукомбинезона. Куртка удлиненная с застежкой на молнию под планкой и кнопках. Нагрудные накладные карманы с клапаном. Нижние накладные карманы с клапанами, со скрытой складкой для объема, чтобы снизить нагрузку на верхние края карманов и предотвратить их вырывание в процессе эксплуатации.  На груди расположен карман с кнопкой. По бокам штанин вместительные карманы с усилением по низу для различного мелкого инструмента.
</t>
    </r>
    <r>
      <rPr>
        <b/>
        <sz val="8"/>
        <rFont val="Arial"/>
        <family val="2"/>
        <charset val="204"/>
      </rPr>
      <t>Материал</t>
    </r>
    <r>
      <rPr>
        <sz val="8"/>
        <rFont val="Arial"/>
        <family val="2"/>
        <charset val="204"/>
      </rPr>
      <t>: Ткань 65% полиэфир, 35% хлопок, 245 г/м². Высокая износоустойчивость и прочность данной ткани гарантирует долговечность в эксплуатации.
Стойкость к частым промышленным стиркам обеспечивает минимальную усадку изделия, стойкость цвета и отсутствие пиллинга.</t>
    </r>
  </si>
  <si>
    <t>Концентрация</t>
  </si>
  <si>
    <t>Применение</t>
  </si>
  <si>
    <t>1л</t>
  </si>
  <si>
    <t>Для новых систем отопления и водоснабжения.</t>
  </si>
  <si>
    <t>Вода</t>
  </si>
  <si>
    <t>Удаляет заводскую техническую смазку, механическое загрязнение, оставшееся после монтажа системы.</t>
  </si>
  <si>
    <t xml:space="preserve">Для систем отопления с показателем жёсткости воды    ≤ 5 °Ж. </t>
  </si>
  <si>
    <t>Отделяет накипь от поверхности.  Растворяет известковый налёт, ржавчину, грязь и отложения гидроксида железа и магнетита.</t>
  </si>
  <si>
    <t>Для систем отопления с показателем жёсткости воды ˃ 5 °Ж.</t>
  </si>
  <si>
    <t>Для очистки контура теплого пола.</t>
  </si>
  <si>
    <t>Борется с образованием бактериальной флоры.  Растворяет известковый налёт, ржавчину, грязь, отложения гидроксида железа и пр.</t>
  </si>
  <si>
    <t>Для сильно загрязненных систем отопления.</t>
  </si>
  <si>
    <t>Универсальный реагент для очистки сильно загрязненных систем, сервисное обслуживание которых не проводилось более 3х лет.</t>
  </si>
  <si>
    <t>Теплоноситель</t>
  </si>
  <si>
    <t>Для обслуживания систем с солнечными коллекторами.</t>
  </si>
  <si>
    <t>Антифриз</t>
  </si>
  <si>
    <t>Для очистки систем с солнечными коллекторами от шлама и гликолевых остатков, образовавшихся в результате разложения теплоносителя.</t>
  </si>
  <si>
    <t>Для систем с антифризом на основе этиленгликоля.</t>
  </si>
  <si>
    <t>Для очистки систем отопления от шлама и гликолевых остатков, образовавшихся в результате разложения теплоносителя.</t>
  </si>
  <si>
    <t>Для систем с антифризом на основе пропиленгликоля</t>
  </si>
  <si>
    <t>Для систем с антифризом на основе глицерина.</t>
  </si>
  <si>
    <t>Для любого типа антифриза</t>
  </si>
  <si>
    <t xml:space="preserve"> Плёнкообразующий ингибитор коррозии и отложений для ЗАЩИТЫ систем отопления</t>
  </si>
  <si>
    <t>Для систем отопления без контура тёплого пола</t>
  </si>
  <si>
    <t>Для систем отопления с контуром тёплого пола</t>
  </si>
  <si>
    <t>Для любых систем отопления.</t>
  </si>
  <si>
    <t xml:space="preserve">Предотвращает образование коррозии, известковых отложений, скопления продуктов гликолевого распада в системе. </t>
  </si>
  <si>
    <t>Жидкий герметик для устранения течей в системах отопления</t>
  </si>
  <si>
    <t xml:space="preserve">                                                                                                                                                     Реагенты для ОЧИСТКИ систем отопления                                   </t>
  </si>
  <si>
    <t>В системах отопления с газовыми котлами</t>
  </si>
  <si>
    <t>Предназначен для герметизации в случае протечек, уменьшения потерь давления в герметичных системах. Устраняет протечки объёмом до 100 л в сутки.</t>
  </si>
  <si>
    <t xml:space="preserve">В системах отопления с твердотопливными, жидкотопливными и электрическими котлами </t>
  </si>
  <si>
    <t>1 л</t>
  </si>
  <si>
    <t>Для систем отопления Используется с внешним насосом.</t>
  </si>
  <si>
    <t>Любой</t>
  </si>
  <si>
    <t>Герметик для систем отопления используется для быстрого блокирования течей. Время устранения течи 2-3 минуты. Концентрированный жидкий продукт на основе целлюлозных волокон и специальных минеральных компонентов.</t>
  </si>
  <si>
    <t>750 мл</t>
  </si>
  <si>
    <t>1/6 флакона на засор</t>
  </si>
  <si>
    <t>Предназначен для устранения засоров из органических отложений, волос, туалетной бумаги, ветоши, гигиенических прокладок, травы и т.п.</t>
  </si>
  <si>
    <t xml:space="preserve">Профессиональное средство очистки стоков и канализаций. Эффективно устраняет засоры в трубах и стоках. </t>
  </si>
  <si>
    <r>
      <rPr>
        <b/>
        <sz val="8"/>
        <rFont val="Arial"/>
        <family val="2"/>
        <charset val="204"/>
      </rPr>
      <t xml:space="preserve">Самое быстрое средство для удаления засоров. Всего 2-3 секунды на засор! </t>
    </r>
    <r>
      <rPr>
        <sz val="8"/>
        <rFont val="Arial"/>
        <family val="2"/>
        <charset val="204"/>
      </rPr>
      <t xml:space="preserve">За счет повышенного удельного веса обладает ускоренным эффектом устранения засоров в трубах и стоках. </t>
    </r>
  </si>
  <si>
    <t xml:space="preserve">Описание </t>
  </si>
  <si>
    <t xml:space="preserve">Страна </t>
  </si>
  <si>
    <t>Вес, г</t>
  </si>
  <si>
    <t xml:space="preserve">Анаэробные клеи-герметики для уплотнения резьбовых соединений            </t>
  </si>
  <si>
    <t>50 г</t>
  </si>
  <si>
    <t>75 г</t>
  </si>
  <si>
    <t>100 г</t>
  </si>
  <si>
    <t>250 г</t>
  </si>
  <si>
    <r>
      <t xml:space="preserve">Диаметр: </t>
    </r>
    <r>
      <rPr>
        <b/>
        <sz val="8"/>
        <color rgb="FF000000"/>
        <rFont val="Arial"/>
        <family val="2"/>
        <charset val="204"/>
      </rPr>
      <t xml:space="preserve">до 2 " </t>
    </r>
    <r>
      <rPr>
        <sz val="8"/>
        <color rgb="FF000000"/>
        <rFont val="Arial"/>
        <family val="2"/>
        <charset val="204"/>
      </rPr>
      <t>Прочность:</t>
    </r>
    <r>
      <rPr>
        <b/>
        <sz val="8"/>
        <color rgb="FF000000"/>
        <rFont val="Arial"/>
        <family val="2"/>
        <charset val="204"/>
      </rPr>
      <t xml:space="preserve"> 5-10 N.m </t>
    </r>
    <r>
      <rPr>
        <sz val="8"/>
        <color rgb="FF000000"/>
        <rFont val="Arial"/>
        <family val="2"/>
        <charset val="204"/>
      </rPr>
      <t xml:space="preserve">Вязкость: </t>
    </r>
    <r>
      <rPr>
        <b/>
        <sz val="8"/>
        <color rgb="FF000000"/>
        <rFont val="Arial"/>
        <family val="2"/>
        <charset val="204"/>
      </rPr>
      <t>10.000-20.000 мПа</t>
    </r>
    <r>
      <rPr>
        <sz val="8"/>
        <color rgb="FF000000"/>
        <rFont val="Arial"/>
        <family val="2"/>
        <charset val="204"/>
      </rPr>
      <t xml:space="preserve">                                    </t>
    </r>
    <r>
      <rPr>
        <b/>
        <sz val="8"/>
        <color rgb="FF000000"/>
        <rFont val="Arial"/>
        <family val="2"/>
        <charset val="204"/>
      </rPr>
      <t>Тиксотропный</t>
    </r>
    <r>
      <rPr>
        <sz val="8"/>
        <color rgb="FF000000"/>
        <rFont val="Arial"/>
        <family val="2"/>
        <charset val="204"/>
      </rPr>
      <t xml:space="preserve">  (Тиксотропия — способность субстанции уменьшать вязкость (разжижаться) от механического воздействия и увеличивать вязкость (сгущаться) в состоянии покоя.) Температура: </t>
    </r>
    <r>
      <rPr>
        <b/>
        <sz val="8"/>
        <color rgb="FF000000"/>
        <rFont val="Arial"/>
        <family val="2"/>
        <charset val="204"/>
      </rPr>
      <t>-50+150 С</t>
    </r>
    <r>
      <rPr>
        <sz val="8"/>
        <color rgb="FF000000"/>
        <rFont val="Arial"/>
        <family val="2"/>
        <charset val="204"/>
      </rPr>
      <t xml:space="preserve">                                         Цвет герметика: </t>
    </r>
    <r>
      <rPr>
        <b/>
        <sz val="8"/>
        <color rgb="FF000000"/>
        <rFont val="Arial"/>
        <family val="2"/>
        <charset val="204"/>
      </rPr>
      <t>белый</t>
    </r>
    <r>
      <rPr>
        <sz val="8"/>
        <color rgb="FF000000"/>
        <rFont val="Arial"/>
        <family val="2"/>
        <charset val="204"/>
      </rPr>
      <t xml:space="preserve"> Давление:</t>
    </r>
    <r>
      <rPr>
        <b/>
        <sz val="8"/>
        <color rgb="FF000000"/>
        <rFont val="Arial"/>
        <family val="2"/>
        <charset val="204"/>
      </rPr>
      <t xml:space="preserve"> 60 бар </t>
    </r>
    <r>
      <rPr>
        <sz val="8"/>
        <color rgb="FF000000"/>
        <rFont val="Arial"/>
        <family val="2"/>
        <charset val="204"/>
      </rPr>
      <t xml:space="preserve">                                   </t>
    </r>
    <r>
      <rPr>
        <b/>
        <sz val="8"/>
        <color rgb="FF000000"/>
        <rFont val="Arial"/>
        <family val="2"/>
        <charset val="204"/>
      </rPr>
      <t>Демонтаж: БЫСТРЫЙ ДЕМОНТАЖ</t>
    </r>
  </si>
  <si>
    <t>20 г</t>
  </si>
  <si>
    <r>
      <t xml:space="preserve">Диаметр: </t>
    </r>
    <r>
      <rPr>
        <b/>
        <sz val="8"/>
        <color rgb="FF000000"/>
        <rFont val="Arial"/>
        <family val="2"/>
        <charset val="204"/>
      </rPr>
      <t>до 2 "</t>
    </r>
    <r>
      <rPr>
        <sz val="8"/>
        <color rgb="FF000000"/>
        <rFont val="Arial"/>
        <family val="2"/>
        <charset val="204"/>
      </rPr>
      <t xml:space="preserve"> Прочность: </t>
    </r>
    <r>
      <rPr>
        <b/>
        <sz val="8"/>
        <color rgb="FF000000"/>
        <rFont val="Arial"/>
        <family val="2"/>
        <charset val="204"/>
      </rPr>
      <t>15-20 N.m - средняя</t>
    </r>
    <r>
      <rPr>
        <sz val="8"/>
        <color rgb="FF000000"/>
        <rFont val="Arial"/>
        <family val="2"/>
        <charset val="204"/>
      </rPr>
      <t xml:space="preserve"> Вязкость: </t>
    </r>
    <r>
      <rPr>
        <b/>
        <sz val="8"/>
        <color rgb="FF000000"/>
        <rFont val="Arial"/>
        <family val="2"/>
        <charset val="204"/>
      </rPr>
      <t>30.000-60.000 мПа</t>
    </r>
    <r>
      <rPr>
        <sz val="8"/>
        <color rgb="FF000000"/>
        <rFont val="Arial"/>
        <family val="2"/>
        <charset val="204"/>
      </rPr>
      <t xml:space="preserve"> Температура: </t>
    </r>
    <r>
      <rPr>
        <b/>
        <sz val="8"/>
        <color rgb="FF000000"/>
        <rFont val="Arial"/>
        <family val="2"/>
        <charset val="204"/>
      </rPr>
      <t>-50+150 С</t>
    </r>
    <r>
      <rPr>
        <sz val="8"/>
        <color rgb="FF000000"/>
        <rFont val="Arial"/>
        <family val="2"/>
        <charset val="204"/>
      </rPr>
      <t xml:space="preserve"> Цвет герметика: </t>
    </r>
    <r>
      <rPr>
        <b/>
        <sz val="8"/>
        <color rgb="FF000000"/>
        <rFont val="Arial"/>
        <family val="2"/>
        <charset val="204"/>
      </rPr>
      <t>синий</t>
    </r>
    <r>
      <rPr>
        <sz val="8"/>
        <color rgb="FF000000"/>
        <rFont val="Arial"/>
        <family val="2"/>
        <charset val="204"/>
      </rPr>
      <t xml:space="preserve">                    Давление: </t>
    </r>
    <r>
      <rPr>
        <b/>
        <sz val="8"/>
        <color rgb="FF000000"/>
        <rFont val="Arial"/>
        <family val="2"/>
        <charset val="204"/>
      </rPr>
      <t>60 бар</t>
    </r>
    <r>
      <rPr>
        <sz val="8"/>
        <color rgb="FF000000"/>
        <rFont val="Arial"/>
        <family val="2"/>
        <charset val="204"/>
      </rPr>
      <t xml:space="preserve"> </t>
    </r>
    <r>
      <rPr>
        <b/>
        <sz val="8"/>
        <color rgb="FF000000"/>
        <rFont val="Arial"/>
        <family val="2"/>
        <charset val="204"/>
      </rPr>
      <t>Демонтаж: ДЕМОНТАЖ С УСИЛИЕМ</t>
    </r>
  </si>
  <si>
    <r>
      <t xml:space="preserve">Диаметр: </t>
    </r>
    <r>
      <rPr>
        <b/>
        <sz val="8"/>
        <color rgb="FF000000"/>
        <rFont val="Arial"/>
        <family val="2"/>
        <charset val="204"/>
      </rPr>
      <t>до 3 "</t>
    </r>
    <r>
      <rPr>
        <sz val="8"/>
        <color rgb="FF000000"/>
        <rFont val="Arial"/>
        <family val="2"/>
        <charset val="204"/>
      </rPr>
      <t xml:space="preserve"> Вязкость: </t>
    </r>
    <r>
      <rPr>
        <b/>
        <sz val="8"/>
        <color rgb="FF000000"/>
        <rFont val="Arial"/>
        <family val="2"/>
        <charset val="204"/>
      </rPr>
      <t>20.000-40.000 мПа</t>
    </r>
    <r>
      <rPr>
        <sz val="8"/>
        <color rgb="FF000000"/>
        <rFont val="Arial"/>
        <family val="2"/>
        <charset val="204"/>
      </rPr>
      <t xml:space="preserve"> Прочность: </t>
    </r>
    <r>
      <rPr>
        <b/>
        <sz val="8"/>
        <color rgb="FF000000"/>
        <rFont val="Arial"/>
        <family val="2"/>
        <charset val="204"/>
      </rPr>
      <t>23-30 N.m.</t>
    </r>
    <r>
      <rPr>
        <sz val="8"/>
        <color rgb="FF000000"/>
        <rFont val="Arial"/>
        <family val="2"/>
        <charset val="204"/>
      </rPr>
      <t xml:space="preserve">                         Температура: </t>
    </r>
    <r>
      <rPr>
        <b/>
        <sz val="8"/>
        <color rgb="FF000000"/>
        <rFont val="Arial"/>
        <family val="2"/>
        <charset val="204"/>
      </rPr>
      <t>-50+180 С</t>
    </r>
    <r>
      <rPr>
        <sz val="8"/>
        <color rgb="FF000000"/>
        <rFont val="Arial"/>
        <family val="2"/>
        <charset val="204"/>
      </rPr>
      <t xml:space="preserve"> Цвет герметика:</t>
    </r>
    <r>
      <rPr>
        <b/>
        <sz val="8"/>
        <color rgb="FF000000"/>
        <rFont val="Arial"/>
        <family val="2"/>
        <charset val="204"/>
      </rPr>
      <t xml:space="preserve"> красный</t>
    </r>
    <r>
      <rPr>
        <sz val="8"/>
        <color rgb="FF000000"/>
        <rFont val="Arial"/>
        <family val="2"/>
        <charset val="204"/>
      </rPr>
      <t xml:space="preserve">                                       Давление: </t>
    </r>
    <r>
      <rPr>
        <b/>
        <sz val="8"/>
        <color rgb="FF000000"/>
        <rFont val="Arial"/>
        <family val="2"/>
        <charset val="204"/>
      </rPr>
      <t>60 бар</t>
    </r>
    <r>
      <rPr>
        <sz val="8"/>
        <color rgb="FF000000"/>
        <rFont val="Arial"/>
        <family val="2"/>
        <charset val="204"/>
      </rPr>
      <t xml:space="preserve"> </t>
    </r>
    <r>
      <rPr>
        <b/>
        <sz val="8"/>
        <color rgb="FF000000"/>
        <rFont val="Arial"/>
        <family val="2"/>
        <charset val="204"/>
      </rPr>
      <t>Демонтаж: ДЕМОНТАЖ С НАГРЕВОМ</t>
    </r>
  </si>
  <si>
    <t>Диаметр: до 3 "Вязкость: 30.000-50.000 мПаПрочность: 24-32 N.m.                         Температура: -50+200 СЦвет герметика: оранжевыйДавление: 60 бар                                                Демонтаж: ДЕМОНТАЖ С НАГРЕВОМ</t>
  </si>
  <si>
    <t>Спреи активаторы и обезжириватели</t>
  </si>
  <si>
    <t>200 мл</t>
  </si>
  <si>
    <t xml:space="preserve">Универсальная лента для ремонта JuncoTAPE® SMART с давлением до 8 бар   </t>
  </si>
  <si>
    <t xml:space="preserve">Наименование </t>
  </si>
  <si>
    <t>Цвет</t>
  </si>
  <si>
    <t xml:space="preserve">25,4*мм*3 м*0,5 мм </t>
  </si>
  <si>
    <t>Белый</t>
  </si>
  <si>
    <t>Серый</t>
  </si>
  <si>
    <t>Желтый</t>
  </si>
  <si>
    <t>Зеленый</t>
  </si>
  <si>
    <t>Синий</t>
  </si>
  <si>
    <t>Красный</t>
  </si>
  <si>
    <t>Черный</t>
  </si>
  <si>
    <t xml:space="preserve">50*мм*3 м*0,5 мм </t>
  </si>
  <si>
    <r>
      <rPr>
        <b/>
        <sz val="8"/>
        <rFont val="Arial"/>
        <family val="2"/>
        <charset val="204"/>
      </rPr>
      <t>JuncoTAPE® SMART</t>
    </r>
    <r>
      <rPr>
        <sz val="8"/>
        <color rgb="FF000000"/>
        <rFont val="Arial"/>
        <family val="2"/>
        <charset val="204"/>
      </rPr>
      <t xml:space="preserve"> - самосклеивающаяся лента. Универсальное средство для оперативного ремонта.                                                                       Устраняет течь в инженерной сантехнике.                                            Возможно использование под водой. Восстанавливает целостность электропроводки, укрепляет оплетку ручного и электроинструмента и многое, многое другое!</t>
    </r>
  </si>
  <si>
    <t>Универсальная лента для ремонта JuncoTAPE® EXTREME с давлением до 12 бар</t>
  </si>
  <si>
    <t>Бордовый</t>
  </si>
  <si>
    <t>Оливковый</t>
  </si>
  <si>
    <t>Оранжевый</t>
  </si>
  <si>
    <r>
      <t xml:space="preserve">После удаления лента </t>
    </r>
    <r>
      <rPr>
        <b/>
        <sz val="8"/>
        <rFont val="Arial"/>
        <family val="2"/>
        <charset val="204"/>
      </rPr>
      <t>не оставляет следов</t>
    </r>
    <r>
      <rPr>
        <sz val="8"/>
        <rFont val="Arial"/>
        <family val="2"/>
        <charset val="204"/>
      </rPr>
      <t xml:space="preserve">!                                                             До </t>
    </r>
    <r>
      <rPr>
        <b/>
        <sz val="8"/>
        <rFont val="Arial"/>
        <family val="2"/>
        <charset val="204"/>
      </rPr>
      <t>12кВ</t>
    </r>
    <r>
      <rPr>
        <sz val="8"/>
        <rFont val="Arial"/>
        <family val="2"/>
        <charset val="204"/>
      </rPr>
      <t>. Температура</t>
    </r>
    <r>
      <rPr>
        <b/>
        <sz val="8"/>
        <rFont val="Arial"/>
        <family val="2"/>
        <charset val="204"/>
      </rPr>
      <t xml:space="preserve"> -90+260°С</t>
    </r>
    <r>
      <rPr>
        <sz val="8"/>
        <rFont val="Arial"/>
        <family val="2"/>
        <charset val="204"/>
      </rPr>
      <t>. Давление:                                                                             вода - до</t>
    </r>
    <r>
      <rPr>
        <b/>
        <sz val="8"/>
        <rFont val="Arial"/>
        <family val="2"/>
        <charset val="204"/>
      </rPr>
      <t xml:space="preserve"> 6 бар</t>
    </r>
    <r>
      <rPr>
        <sz val="8"/>
        <rFont val="Arial"/>
        <family val="2"/>
        <charset val="204"/>
      </rPr>
      <t>, воздух-</t>
    </r>
    <r>
      <rPr>
        <b/>
        <sz val="8"/>
        <rFont val="Arial"/>
        <family val="2"/>
        <charset val="204"/>
      </rPr>
      <t>8 бар</t>
    </r>
    <r>
      <rPr>
        <sz val="8"/>
        <rFont val="Arial"/>
        <family val="2"/>
        <charset val="204"/>
      </rPr>
      <t xml:space="preserve">. </t>
    </r>
    <r>
      <rPr>
        <b/>
        <sz val="8"/>
        <rFont val="Arial"/>
        <family val="2"/>
        <charset val="204"/>
      </rPr>
      <t>Кислотоуcтойчива.</t>
    </r>
    <r>
      <rPr>
        <sz val="8"/>
        <rFont val="Arial"/>
        <family val="2"/>
        <charset val="204"/>
      </rPr>
      <t xml:space="preserve">                                     Допустима к работе с водой, газом, маслом, топливом.                                                                     Изолирует грязную поверхность без обезжиривания. 
</t>
    </r>
  </si>
  <si>
    <r>
      <rPr>
        <sz val="8"/>
        <rFont val="Arial"/>
        <family val="2"/>
        <charset val="204"/>
      </rPr>
      <t>JuncoTAPE® EXTREME</t>
    </r>
    <r>
      <rPr>
        <sz val="8"/>
        <color rgb="FF000000"/>
        <rFont val="Arial"/>
        <family val="2"/>
        <charset val="204"/>
      </rPr>
      <t xml:space="preserve"> - самосклеивающаяся лента. Универсальное средство для оперативного ремонта. Устраняет течь в инженерной сантехнике.  Возможно использовать даже под водой. Поможет восстановить целостность электропроводки, обновить оплетку ручного и электроинструмента и пр. После удаления лента не оставляет никаких следов!           </t>
    </r>
  </si>
  <si>
    <t>Основа</t>
  </si>
  <si>
    <t>t°C</t>
  </si>
  <si>
    <t>МЭГ</t>
  </si>
  <si>
    <t xml:space="preserve"> -30 +112 °C</t>
  </si>
  <si>
    <t>Голубой</t>
  </si>
  <si>
    <t>50 кг</t>
  </si>
  <si>
    <t>220 кг (бочка)</t>
  </si>
  <si>
    <t>1000 кг (куб)</t>
  </si>
  <si>
    <t xml:space="preserve"> -65 +112 °C</t>
  </si>
  <si>
    <r>
      <rPr>
        <sz val="8"/>
        <color rgb="FF000000"/>
        <rFont val="Arial"/>
        <family val="2"/>
        <charset val="204"/>
      </rPr>
      <t>Теплоноситель</t>
    </r>
    <r>
      <rPr>
        <b/>
        <sz val="8"/>
        <color rgb="FF000000"/>
        <rFont val="Arial"/>
        <family val="2"/>
        <charset val="204"/>
      </rPr>
      <t xml:space="preserve"> "HotPoint®30" </t>
    </r>
    <r>
      <rPr>
        <sz val="8"/>
        <color rgb="FF000000"/>
        <rFont val="Arial"/>
        <family val="2"/>
        <charset val="204"/>
      </rPr>
      <t xml:space="preserve">с использованием комплекса силикатных присадок. </t>
    </r>
    <r>
      <rPr>
        <b/>
        <sz val="8"/>
        <color rgb="FF000000"/>
        <rFont val="Arial"/>
        <family val="2"/>
        <charset val="204"/>
      </rPr>
      <t>Готов к эксплуатации.</t>
    </r>
  </si>
  <si>
    <t>ЭКОЛОГИЧНЫЙ ТЕПЛО ХЛАДОНОСИТЕЛЬ</t>
  </si>
  <si>
    <t>Глицерин</t>
  </si>
  <si>
    <t xml:space="preserve"> -20 +109 °C</t>
  </si>
  <si>
    <t xml:space="preserve">Зеленый </t>
  </si>
  <si>
    <t xml:space="preserve"> -30 +109 °C</t>
  </si>
  <si>
    <r>
      <t>Экологичный теплоноситель "HotPoint® *** Ecologica"</t>
    </r>
    <r>
      <rPr>
        <sz val="8"/>
        <color rgb="FF000000"/>
        <rFont val="Arial"/>
        <family val="2"/>
        <charset val="204"/>
      </rPr>
      <t xml:space="preserve"> Изготовлен с использованием комплекса силикатных присадок.  </t>
    </r>
    <r>
      <rPr>
        <b/>
        <sz val="8"/>
        <color rgb="FF000000"/>
        <rFont val="Arial"/>
        <family val="2"/>
        <charset val="204"/>
      </rPr>
      <t>Готов к эксплуатации.</t>
    </r>
  </si>
  <si>
    <t>голубой</t>
  </si>
  <si>
    <t xml:space="preserve"> -40 +116 °C</t>
  </si>
  <si>
    <t>оранжевый</t>
  </si>
  <si>
    <r>
      <t xml:space="preserve">Изготовлен с использованием карбоксилатных присадок. Антикоррозионные свойства теплоносителя рассчитаны на </t>
    </r>
    <r>
      <rPr>
        <b/>
        <sz val="8"/>
        <color rgb="FF000000"/>
        <rFont val="Arial"/>
        <family val="2"/>
        <charset val="204"/>
      </rPr>
      <t>10 лет непрерывной эксплуатации</t>
    </r>
    <r>
      <rPr>
        <sz val="8"/>
        <color rgb="FF000000"/>
        <rFont val="Arial"/>
        <family val="2"/>
        <charset val="204"/>
      </rPr>
      <t xml:space="preserve">.   </t>
    </r>
    <r>
      <rPr>
        <b/>
        <sz val="8"/>
        <color rgb="FF000000"/>
        <rFont val="Arial"/>
        <family val="2"/>
        <charset val="204"/>
      </rPr>
      <t>Готов к эксплуатации.</t>
    </r>
  </si>
  <si>
    <t xml:space="preserve">ТЕПЛО ХЛАДОНОСИТЕЛЬ С КАРБОКСИЛАТНЫМИ ПРИСАДКАМИ </t>
  </si>
  <si>
    <t>ТЕПЛО ХЛАДОНОСИТЕЛЬ С СИЛИКАТНЫМИ ПРИСАДКАМИ</t>
  </si>
  <si>
    <t>ТЕПЛО ХЛАДОНОСИТЕЛЬ ДЛЯ СУРОВЫХ КЛИМАТИЧЕСКИХ УСЛОВИЙ</t>
  </si>
  <si>
    <t xml:space="preserve"> -50 +116 °C</t>
  </si>
  <si>
    <t>малиновый</t>
  </si>
  <si>
    <t xml:space="preserve"> -65 +116 °C</t>
  </si>
  <si>
    <t>фиолетовый</t>
  </si>
  <si>
    <t>Пропилен гликоль</t>
  </si>
  <si>
    <t xml:space="preserve"> -20 +106 °C</t>
  </si>
  <si>
    <t>салатовый</t>
  </si>
  <si>
    <t>Пропилен гликоль (Германия)</t>
  </si>
  <si>
    <t xml:space="preserve"> -30 +106 °C</t>
  </si>
  <si>
    <r>
      <t xml:space="preserve">Экологичный теплоноситель изготовлен с использованием карбоксилатных присадок. Антикоррозионные свойства теплоносителя рассчитаны на </t>
    </r>
    <r>
      <rPr>
        <b/>
        <sz val="8"/>
        <color rgb="FF000000"/>
        <rFont val="Arial"/>
        <family val="2"/>
        <charset val="204"/>
      </rPr>
      <t>10 лет непрерывной эксплуатации</t>
    </r>
    <r>
      <rPr>
        <sz val="8"/>
        <color rgb="FF000000"/>
        <rFont val="Arial"/>
        <family val="2"/>
        <charset val="204"/>
      </rPr>
      <t xml:space="preserve">. </t>
    </r>
    <r>
      <rPr>
        <b/>
        <sz val="8"/>
        <color rgb="FF000000"/>
        <rFont val="Arial"/>
        <family val="2"/>
        <charset val="204"/>
      </rPr>
      <t>Готов к эксплуатации.</t>
    </r>
  </si>
  <si>
    <r>
      <rPr>
        <sz val="8"/>
        <color rgb="FF000000"/>
        <rFont val="Arial"/>
        <family val="2"/>
        <charset val="204"/>
      </rPr>
      <t>Pipal®</t>
    </r>
    <r>
      <rPr>
        <b/>
        <sz val="8"/>
        <color rgb="FF000000"/>
        <rFont val="Arial"/>
        <family val="2"/>
        <charset val="204"/>
      </rPr>
      <t xml:space="preserve">                                                    HotPoint® 40                     </t>
    </r>
    <r>
      <rPr>
        <b/>
        <sz val="8"/>
        <color rgb="FFFF0066"/>
        <rFont val="Arial"/>
        <family val="2"/>
        <charset val="204"/>
      </rPr>
      <t>ULTIMATE</t>
    </r>
    <r>
      <rPr>
        <b/>
        <sz val="8"/>
        <color rgb="FF000000"/>
        <rFont val="Arial"/>
        <family val="2"/>
        <charset val="204"/>
      </rPr>
      <t xml:space="preserve"> ECO </t>
    </r>
  </si>
  <si>
    <t>АДДИТИВИРОВАННАЯ (КОТЛОВАЯ) ВОДА</t>
  </si>
  <si>
    <t xml:space="preserve"> -5 +100 °C</t>
  </si>
  <si>
    <t>бледно голубой</t>
  </si>
  <si>
    <r>
      <t>Аддитивированная вода,</t>
    </r>
    <r>
      <rPr>
        <b/>
        <sz val="8"/>
        <color rgb="FF000000"/>
        <rFont val="Arial"/>
        <family val="2"/>
        <charset val="204"/>
      </rPr>
      <t xml:space="preserve"> препятствует образованию накипи на стенках теплообменника и в системе отопления</t>
    </r>
    <r>
      <rPr>
        <sz val="8"/>
        <color rgb="FF000000"/>
        <rFont val="Arial"/>
        <family val="2"/>
        <charset val="204"/>
      </rPr>
      <t>; связывает активный кислород; полный комплект функциональных присадок сохраняет эффективность работы котлового оборудования; в отличие от обычной дистиллированной воды не является агрессивной средой и не способствует возникновению сильной коррозии в системе отопления.</t>
    </r>
  </si>
  <si>
    <r>
      <t xml:space="preserve">Спрей-активатор </t>
    </r>
    <r>
      <rPr>
        <b/>
        <sz val="8"/>
        <color rgb="FF000000"/>
        <rFont val="Arial"/>
        <family val="2"/>
        <charset val="204"/>
      </rPr>
      <t>QuickSPACER® 6001</t>
    </r>
    <r>
      <rPr>
        <sz val="8"/>
        <color rgb="FF000000"/>
        <rFont val="Arial"/>
        <family val="2"/>
        <charset val="204"/>
      </rPr>
      <t xml:space="preserve"> предназначен для применения с анаэробными герметиками  </t>
    </r>
    <r>
      <rPr>
        <b/>
        <sz val="8"/>
        <color rgb="FF000000"/>
        <rFont val="Arial"/>
        <family val="2"/>
        <charset val="204"/>
      </rPr>
      <t>QuickSPACER® 6001</t>
    </r>
    <r>
      <rPr>
        <sz val="8"/>
        <color rgb="FF000000"/>
        <rFont val="Arial"/>
        <family val="2"/>
        <charset val="204"/>
      </rPr>
      <t>, для ускорения монтажа металлических резьбовых соединений при низких температурах и применении анаэробных герметиков с пластиковыми соединениями. Ускоряет срок полимеризации анаэробных герметиков с 48 часов до 2х.</t>
    </r>
  </si>
  <si>
    <t xml:space="preserve">До 12кВ.Температура -90+260°С. Давление: вода - до 8 бар, воздух- 12 бар. Кислотоуcтойчива. Допустима к работе с водой, газом, маслом, топливом. Изолирует грязную поверхность без обезжиривания. 
</t>
  </si>
  <si>
    <t>Pipal® Промыватор® ИНДАСТРИАЛ</t>
  </si>
  <si>
    <r>
      <t xml:space="preserve">Магнитно-механический фильтр </t>
    </r>
    <r>
      <rPr>
        <b/>
        <sz val="7.5"/>
        <rFont val="Arial"/>
        <family val="2"/>
        <charset val="204"/>
      </rPr>
      <t>PUMP ELIMINATE® Magnatech</t>
    </r>
    <r>
      <rPr>
        <sz val="7.5"/>
        <rFont val="Arial"/>
        <family val="2"/>
        <charset val="204"/>
      </rPr>
      <t xml:space="preserve">  для эффективного удаления шлама и оксида железа из отопительного оборудования и систем отопления. Предназначен как для совместной работы с промывочными насосами, так и для инсталляции фильтра в закрытую систему.</t>
    </r>
  </si>
  <si>
    <r>
      <rPr>
        <b/>
        <sz val="7.5"/>
        <rFont val="Arial"/>
        <family val="2"/>
        <charset val="204"/>
      </rPr>
      <t>PUMP ELIMINATE® ADAPTER KIT</t>
    </r>
    <r>
      <rPr>
        <sz val="7.5"/>
        <rFont val="Arial"/>
        <family val="2"/>
        <charset val="204"/>
      </rPr>
      <t xml:space="preserve"> комплект переходных  ниппелей  для насосов, предназначенных для промывки теплообменников т.м. PumpEliminate®. 
В комплект входит:                                                                                           </t>
    </r>
    <r>
      <rPr>
        <b/>
        <sz val="7.5"/>
        <rFont val="Arial"/>
        <family val="2"/>
        <charset val="204"/>
      </rPr>
      <t>Муфта 1/2”-3/4” (x2 шт.)                                 Муфта 1/2”-1” (x2 шт.)                                     Муфта 3/4”-1” (x2 шт.)</t>
    </r>
  </si>
  <si>
    <t>Уп-ка</t>
  </si>
  <si>
    <r>
      <t>Комплект стойки ST</t>
    </r>
    <r>
      <rPr>
        <b/>
        <sz val="8"/>
        <color theme="0"/>
        <rFont val="Calibri"/>
        <family val="2"/>
        <charset val="204"/>
      </rPr>
      <t>®</t>
    </r>
    <r>
      <rPr>
        <b/>
        <sz val="8"/>
        <color theme="0"/>
        <rFont val="Arial"/>
        <family val="2"/>
        <charset val="204"/>
      </rPr>
      <t xml:space="preserve"> MAXI</t>
    </r>
  </si>
  <si>
    <r>
      <t>2</t>
    </r>
    <r>
      <rPr>
        <b/>
        <sz val="10"/>
        <rFont val="Calibri"/>
        <family val="2"/>
        <charset val="204"/>
      </rPr>
      <t>×</t>
    </r>
    <r>
      <rPr>
        <b/>
        <sz val="10"/>
        <rFont val="Arial"/>
        <family val="2"/>
        <charset val="204"/>
      </rPr>
      <t>400 мл</t>
    </r>
  </si>
  <si>
    <r>
      <t>Внешний размер</t>
    </r>
    <r>
      <rPr>
        <sz val="8"/>
        <rFont val="Arial"/>
        <family val="2"/>
        <charset val="204"/>
      </rPr>
      <t xml:space="preserve"> ДхШхВ (мм): </t>
    </r>
    <r>
      <rPr>
        <b/>
        <sz val="8"/>
        <rFont val="Arial"/>
        <family val="2"/>
        <charset val="204"/>
      </rPr>
      <t xml:space="preserve">       
</t>
    </r>
    <r>
      <rPr>
        <sz val="8"/>
        <rFont val="Arial"/>
        <family val="2"/>
        <charset val="204"/>
      </rPr>
      <t>1200 x 800 x 800
Объем (л): 525</t>
    </r>
    <r>
      <rPr>
        <b/>
        <sz val="8"/>
        <rFont val="Arial"/>
        <family val="2"/>
        <charset val="204"/>
      </rPr>
      <t xml:space="preserve">
Внутренний размер </t>
    </r>
    <r>
      <rPr>
        <sz val="8"/>
        <rFont val="Arial"/>
        <family val="2"/>
        <charset val="204"/>
      </rPr>
      <t>ДхШхВ (мм): 1118х718х646</t>
    </r>
  </si>
  <si>
    <t>От 1 тонны каждого реагента</t>
  </si>
  <si>
    <t>Мы предлагаем Вам 2 вариант дизайна этикеток, либо Ваш дизайн.                                     Канистра белого или синего цвета.</t>
  </si>
  <si>
    <t>Индивидуальная цена обсуждается со специалистом отдела продаж</t>
  </si>
  <si>
    <t>ГОТОВЫЕ РЕШЕНИЯ SteelTEX® ДЛЯ УВЕЛИЧЕНИЯ ПРОДАЖ В ТОРГОВЫХ ТОЧКАХ</t>
  </si>
  <si>
    <t>Внешний вид торгового оборудования</t>
  </si>
  <si>
    <t>Наполнение стойки</t>
  </si>
  <si>
    <t>Pipal® SteelTEX® Thermo Spray</t>
  </si>
  <si>
    <t>Pipal® SteelTEX® pH test</t>
  </si>
  <si>
    <t>Pipal® SteelTEX® Extra Caldaie</t>
  </si>
  <si>
    <t xml:space="preserve">Pipal® SteelTEX ® EYE Protection </t>
  </si>
  <si>
    <t>Pipal® SteelTEX ® Hand Protection</t>
  </si>
  <si>
    <t>Pipal® SteelTEX ® IRON, 5 кг.</t>
  </si>
  <si>
    <t>Pipal® SteelTEX ® IRON, 10 кг.</t>
  </si>
  <si>
    <t>Pipal® SteelTEX ® COOPER, 5 кг.</t>
  </si>
  <si>
    <t>Pipal® SteelTEX ® COOPER, 10 кг.</t>
  </si>
  <si>
    <t>Pipal® SteelTEX ® INOX, 5 кг.</t>
  </si>
  <si>
    <t>Pipal® SteelTEX ® INOX, 10 кг.</t>
  </si>
  <si>
    <t>Pipal® SteelTEX ® Neutralizer, 5 кг.</t>
  </si>
  <si>
    <t>Pipal® SteelTEX ® Neutralizer, 10 кг.</t>
  </si>
  <si>
    <t>Pipal® SteelTEX ® Utilizer, 5 кг.</t>
  </si>
  <si>
    <t>Pipal® SteelTEX ® Utilizer, 10 кг.</t>
  </si>
  <si>
    <t>ассортимент</t>
  </si>
  <si>
    <r>
      <t xml:space="preserve">КОНТРАКТНОЕ ПРОИЗВОДСТВО - </t>
    </r>
    <r>
      <rPr>
        <b/>
        <sz val="14"/>
        <color rgb="FFFF0066"/>
        <rFont val="Arial"/>
        <family val="2"/>
        <charset val="204"/>
      </rPr>
      <t xml:space="preserve">ВАША МАРКА </t>
    </r>
  </si>
  <si>
    <r>
      <t xml:space="preserve">Компания                  </t>
    </r>
    <r>
      <rPr>
        <b/>
        <sz val="8"/>
        <color rgb="FF000000"/>
        <rFont val="Arial"/>
        <family val="2"/>
        <charset val="204"/>
      </rPr>
      <t>Pipal® Chemicals</t>
    </r>
    <r>
      <rPr>
        <sz val="8"/>
        <color rgb="FF000000"/>
        <rFont val="Arial"/>
        <family val="2"/>
        <charset val="204"/>
      </rPr>
      <t xml:space="preserve">, на ряду с теплоносителями, запускает </t>
    </r>
    <r>
      <rPr>
        <b/>
        <sz val="8"/>
        <color rgb="FF000000"/>
        <rFont val="Arial"/>
        <family val="2"/>
        <charset val="204"/>
      </rPr>
      <t>OEM</t>
    </r>
    <r>
      <rPr>
        <sz val="8"/>
        <color rgb="FF000000"/>
        <rFont val="Arial"/>
        <family val="2"/>
        <charset val="204"/>
      </rPr>
      <t xml:space="preserve"> производство реагентов для обслуживания отопительного оборудования. </t>
    </r>
  </si>
  <si>
    <r>
      <rPr>
        <sz val="8"/>
        <rFont val="Arial"/>
        <family val="2"/>
        <charset val="204"/>
      </rPr>
      <t>Pipal®</t>
    </r>
    <r>
      <rPr>
        <b/>
        <sz val="8"/>
        <rFont val="Arial"/>
        <family val="2"/>
        <charset val="204"/>
      </rPr>
      <t xml:space="preserve">                                       SteelTEX® MAXI </t>
    </r>
    <r>
      <rPr>
        <b/>
        <sz val="8"/>
        <color rgb="FFFF0066"/>
        <rFont val="Arial"/>
        <family val="2"/>
        <charset val="204"/>
      </rPr>
      <t xml:space="preserve">НАПОЛЬНАЯ                                                                                  </t>
    </r>
  </si>
  <si>
    <r>
      <t>Высота:</t>
    </r>
    <r>
      <rPr>
        <sz val="8"/>
        <rFont val="Arial"/>
        <family val="2"/>
        <charset val="204"/>
      </rPr>
      <t xml:space="preserve"> 2100*мм </t>
    </r>
    <r>
      <rPr>
        <b/>
        <sz val="8"/>
        <rFont val="Arial"/>
        <family val="2"/>
        <charset val="204"/>
      </rPr>
      <t xml:space="preserve">                                                               Ширина: </t>
    </r>
    <r>
      <rPr>
        <sz val="8"/>
        <rFont val="Arial"/>
        <family val="2"/>
        <charset val="204"/>
      </rPr>
      <t>650 мм</t>
    </r>
    <r>
      <rPr>
        <b/>
        <sz val="8"/>
        <rFont val="Arial"/>
        <family val="2"/>
        <charset val="204"/>
      </rPr>
      <t xml:space="preserve">                                                                       Глубина: </t>
    </r>
    <r>
      <rPr>
        <sz val="8"/>
        <rFont val="Arial"/>
        <family val="2"/>
        <charset val="204"/>
      </rPr>
      <t>350 мм</t>
    </r>
    <r>
      <rPr>
        <b/>
        <sz val="8"/>
        <rFont val="Arial"/>
        <family val="2"/>
        <charset val="204"/>
      </rPr>
      <t xml:space="preserve"> </t>
    </r>
  </si>
  <si>
    <t>POS материалы Pipal®</t>
  </si>
  <si>
    <t>Pipal® SteelTEX® MAXI  (предоставляется бесплатно)</t>
  </si>
  <si>
    <t>Ингибируют коррозию, предотвращает осадок и ржавчину, устраняют образование газов, поддерживают надлежащую циркуляция жидкости внутри контура без посторонних шумов.</t>
  </si>
  <si>
    <t>ГОТОВЫЕ РЕШЕНИЯ HeatGUARDEX® ДЛЯ УВЕЛИЧЕНИЯ ПРОДАЖ В ТОРГОВЫХ ТОЧКАХ</t>
  </si>
  <si>
    <t xml:space="preserve">Pipal® HeatGUARDEX® Plumber 702D SWIFT </t>
  </si>
  <si>
    <t>Кол-во, шт</t>
  </si>
  <si>
    <t>Предотвращает образование коррозии, известковых отложений  и размножение бактерий и водорослей в контуре теплого пола, также позволяет предотвратить образование бактерий и водоросли, которые могут возникать из-за низких температур.</t>
  </si>
  <si>
    <r>
      <t xml:space="preserve">Высота: </t>
    </r>
    <r>
      <rPr>
        <sz val="8"/>
        <rFont val="Arial"/>
        <family val="2"/>
        <charset val="204"/>
      </rPr>
      <t xml:space="preserve">2100 мм
</t>
    </r>
    <r>
      <rPr>
        <b/>
        <sz val="8"/>
        <rFont val="Arial"/>
        <family val="2"/>
        <charset val="204"/>
      </rPr>
      <t xml:space="preserve">Ширина: </t>
    </r>
    <r>
      <rPr>
        <sz val="8"/>
        <rFont val="Arial"/>
        <family val="2"/>
        <charset val="204"/>
      </rPr>
      <t>650 мм</t>
    </r>
    <r>
      <rPr>
        <b/>
        <sz val="8"/>
        <rFont val="Arial"/>
        <family val="2"/>
        <charset val="204"/>
      </rPr>
      <t xml:space="preserve">
Глубина: </t>
    </r>
    <r>
      <rPr>
        <sz val="8"/>
        <rFont val="Arial"/>
        <family val="2"/>
        <charset val="204"/>
      </rPr>
      <t>350 мм</t>
    </r>
    <r>
      <rPr>
        <b/>
        <sz val="8"/>
        <rFont val="Arial"/>
        <family val="2"/>
        <charset val="204"/>
      </rPr>
      <t xml:space="preserve"> </t>
    </r>
  </si>
  <si>
    <t>РРЦ, €</t>
  </si>
  <si>
    <r>
      <rPr>
        <sz val="8"/>
        <rFont val="Arial"/>
        <family val="2"/>
        <charset val="204"/>
      </rPr>
      <t>Pipal®</t>
    </r>
    <r>
      <rPr>
        <b/>
        <sz val="8"/>
        <rFont val="Arial"/>
        <family val="2"/>
        <charset val="204"/>
      </rPr>
      <t xml:space="preserve">
HeatGUARDEX® MAXI 
</t>
    </r>
    <r>
      <rPr>
        <b/>
        <sz val="8"/>
        <color rgb="FFFF0066"/>
        <rFont val="Arial"/>
        <family val="2"/>
        <charset val="204"/>
      </rPr>
      <t>НАПОЛЬНАЯ</t>
    </r>
  </si>
  <si>
    <t>Pipal® HeatGUARDEX® MAXI  (предоставляется бесплатно)</t>
  </si>
  <si>
    <t>Торговое оборудование и рекламная поддержка Pipal</t>
  </si>
  <si>
    <t>POS</t>
  </si>
  <si>
    <t>Наполнение</t>
  </si>
  <si>
    <t>Pipal® QuickSPACER® 20 г в ассортименте</t>
  </si>
  <si>
    <t>Pipal® QuickSPACER® 50 г в ассортименте</t>
  </si>
  <si>
    <t>POS материалы Pipal® в ассортимент</t>
  </si>
  <si>
    <t>Pipal® QuickSPACER® 100 г в ассортименте</t>
  </si>
  <si>
    <t>POS материалы Pipal® в ассортименте</t>
  </si>
  <si>
    <r>
      <t xml:space="preserve">Pipal® </t>
    </r>
    <r>
      <rPr>
        <b/>
        <sz val="8"/>
        <color rgb="FF000000"/>
        <rFont val="Arial"/>
        <family val="2"/>
        <charset val="204"/>
      </rPr>
      <t>QuickSPACER MAXI</t>
    </r>
    <r>
      <rPr>
        <sz val="8"/>
        <color rgb="FF000000"/>
        <rFont val="Arial"/>
        <family val="2"/>
        <charset val="204"/>
      </rPr>
      <t xml:space="preserve">
</t>
    </r>
    <r>
      <rPr>
        <b/>
        <sz val="8"/>
        <color rgb="FFFF0066"/>
        <rFont val="Arial"/>
        <family val="2"/>
        <charset val="204"/>
      </rPr>
      <t>НАПОЛЬНАЯ</t>
    </r>
    <r>
      <rPr>
        <sz val="8"/>
        <color rgb="FF000000"/>
        <rFont val="Arial"/>
        <family val="2"/>
        <charset val="204"/>
      </rPr>
      <t xml:space="preserve">
Высота: 1550 мм
Ширина: 240 мм
Глубина: 380 мм </t>
    </r>
  </si>
  <si>
    <r>
      <t xml:space="preserve">Pipal®  </t>
    </r>
    <r>
      <rPr>
        <b/>
        <sz val="8"/>
        <color rgb="FF000000"/>
        <rFont val="Arial"/>
        <family val="2"/>
        <charset val="204"/>
      </rPr>
      <t>QuickSPACER® MINI</t>
    </r>
    <r>
      <rPr>
        <sz val="8"/>
        <color rgb="FF000000"/>
        <rFont val="Arial"/>
        <family val="2"/>
        <charset val="204"/>
      </rPr>
      <t xml:space="preserve"> 
</t>
    </r>
    <r>
      <rPr>
        <b/>
        <sz val="8"/>
        <color rgb="FFFF0066"/>
        <rFont val="Arial"/>
        <family val="2"/>
        <charset val="204"/>
      </rPr>
      <t>ПРЕДКАССОВАЯ</t>
    </r>
    <r>
      <rPr>
        <sz val="8"/>
        <color rgb="FF000000"/>
        <rFont val="Arial"/>
        <family val="2"/>
        <charset val="204"/>
      </rPr>
      <t xml:space="preserve">
Высота: 400 мм
Ширина: 240 мм
Глубина: 380 мм </t>
    </r>
  </si>
  <si>
    <r>
      <t xml:space="preserve">Pipal® </t>
    </r>
    <r>
      <rPr>
        <b/>
        <sz val="8"/>
        <color rgb="FF000000"/>
        <rFont val="Arial"/>
        <family val="2"/>
        <charset val="204"/>
      </rPr>
      <t xml:space="preserve">QuickSPACER® MIDI
</t>
    </r>
    <r>
      <rPr>
        <b/>
        <sz val="8"/>
        <color rgb="FFFF0066"/>
        <rFont val="Arial"/>
        <family val="2"/>
        <charset val="204"/>
      </rPr>
      <t>НАСТЕННАЯ</t>
    </r>
    <r>
      <rPr>
        <sz val="8"/>
        <color rgb="FF000000"/>
        <rFont val="Arial"/>
        <family val="2"/>
        <charset val="204"/>
      </rPr>
      <t xml:space="preserve">
Высота: 450 мм
Ширина: 450 мм </t>
    </r>
  </si>
  <si>
    <t>Цена 1 шт</t>
  </si>
  <si>
    <t>Комплект стойки MINI</t>
  </si>
  <si>
    <t>Комплект стойки MIDI</t>
  </si>
  <si>
    <t>Комплект стойки MAXI</t>
  </si>
  <si>
    <t>JuncoTAPE® ГОТОВЫЕ РЕШЕНИЯ ДЛЯ УВЕЛИЧЕНИЯ ПРОДАЖ В ТОРГОВЫХ ТОЧКАХ</t>
  </si>
  <si>
    <t xml:space="preserve">JuncoTAPE® SMART 25,4*мм*3 м*0,5 мм </t>
  </si>
  <si>
    <t xml:space="preserve">JuncoTAPE® SMART 50*мм*3 м*0,5 мм </t>
  </si>
  <si>
    <t xml:space="preserve">JuncoTAPE® EXTREME 25,4*мм*3 м*0,5 мм </t>
  </si>
  <si>
    <t xml:space="preserve">JuncoTAPE® EXTREME 50*мм*3 м*0,5 мм </t>
  </si>
  <si>
    <r>
      <rPr>
        <sz val="8"/>
        <rFont val="Arial"/>
        <family val="2"/>
        <charset val="204"/>
      </rPr>
      <t>Pipal®</t>
    </r>
    <r>
      <rPr>
        <b/>
        <sz val="8"/>
        <rFont val="Arial"/>
        <family val="2"/>
        <charset val="204"/>
      </rPr>
      <t xml:space="preserve">                                              JuncoTAPE® MINI </t>
    </r>
    <r>
      <rPr>
        <sz val="8"/>
        <color rgb="FFFF0066"/>
        <rFont val="Arial"/>
        <family val="2"/>
        <charset val="204"/>
      </rPr>
      <t>ПРЕДКАССОВАЯ</t>
    </r>
  </si>
  <si>
    <r>
      <rPr>
        <sz val="8"/>
        <rFont val="Arial"/>
        <family val="2"/>
        <charset val="204"/>
      </rPr>
      <t>Pipal®</t>
    </r>
    <r>
      <rPr>
        <b/>
        <sz val="8"/>
        <rFont val="Arial"/>
        <family val="2"/>
        <charset val="204"/>
      </rPr>
      <t xml:space="preserve">                                       JuncoTAPE® MIDI </t>
    </r>
    <r>
      <rPr>
        <sz val="8"/>
        <color rgb="FFFF0066"/>
        <rFont val="Arial"/>
        <family val="2"/>
        <charset val="204"/>
      </rPr>
      <t>НАСТЕННАЯ</t>
    </r>
  </si>
  <si>
    <r>
      <rPr>
        <sz val="8"/>
        <rFont val="Arial"/>
        <family val="2"/>
        <charset val="204"/>
      </rPr>
      <t>Pipal®</t>
    </r>
    <r>
      <rPr>
        <b/>
        <sz val="8"/>
        <rFont val="Arial"/>
        <family val="2"/>
        <charset val="204"/>
      </rPr>
      <t xml:space="preserve">                                  JuncoTAPE® MAXI </t>
    </r>
    <r>
      <rPr>
        <sz val="8"/>
        <color rgb="FFFF0066"/>
        <rFont val="Arial"/>
        <family val="2"/>
        <charset val="204"/>
      </rPr>
      <t>НАПОЛЬНАЯ</t>
    </r>
  </si>
  <si>
    <r>
      <rPr>
        <b/>
        <sz val="8"/>
        <rFont val="Arial"/>
        <family val="2"/>
        <charset val="204"/>
      </rPr>
      <t>Высота:</t>
    </r>
    <r>
      <rPr>
        <sz val="8"/>
        <rFont val="Arial"/>
        <family val="2"/>
        <charset val="204"/>
      </rPr>
      <t xml:space="preserve"> 400 мм                           </t>
    </r>
    <r>
      <rPr>
        <b/>
        <sz val="8"/>
        <rFont val="Arial"/>
        <family val="2"/>
        <charset val="204"/>
      </rPr>
      <t xml:space="preserve">Ширина: </t>
    </r>
    <r>
      <rPr>
        <sz val="8"/>
        <rFont val="Arial"/>
        <family val="2"/>
        <charset val="204"/>
      </rPr>
      <t xml:space="preserve">240 мм                 </t>
    </r>
    <r>
      <rPr>
        <b/>
        <sz val="8"/>
        <rFont val="Arial"/>
        <family val="2"/>
        <charset val="204"/>
      </rPr>
      <t>Глубина:</t>
    </r>
    <r>
      <rPr>
        <sz val="8"/>
        <rFont val="Arial"/>
        <family val="2"/>
        <charset val="204"/>
      </rPr>
      <t xml:space="preserve"> 380 мм </t>
    </r>
  </si>
  <si>
    <r>
      <rPr>
        <b/>
        <sz val="8"/>
        <rFont val="Arial"/>
        <family val="2"/>
        <charset val="204"/>
      </rPr>
      <t>Высота:</t>
    </r>
    <r>
      <rPr>
        <sz val="8"/>
        <rFont val="Arial"/>
        <family val="2"/>
        <charset val="204"/>
      </rPr>
      <t xml:space="preserve"> 450 мм    </t>
    </r>
    <r>
      <rPr>
        <b/>
        <sz val="8"/>
        <rFont val="Arial"/>
        <family val="2"/>
        <charset val="204"/>
      </rPr>
      <t>Ширина:</t>
    </r>
    <r>
      <rPr>
        <sz val="8"/>
        <rFont val="Arial"/>
        <family val="2"/>
        <charset val="204"/>
      </rPr>
      <t xml:space="preserve"> 450 мм    </t>
    </r>
  </si>
  <si>
    <r>
      <rPr>
        <b/>
        <sz val="8"/>
        <rFont val="Arial"/>
        <family val="2"/>
        <charset val="204"/>
      </rPr>
      <t>Высота:</t>
    </r>
    <r>
      <rPr>
        <sz val="8"/>
        <rFont val="Arial"/>
        <family val="2"/>
        <charset val="204"/>
      </rPr>
      <t xml:space="preserve"> 1550 мм    </t>
    </r>
    <r>
      <rPr>
        <b/>
        <sz val="8"/>
        <rFont val="Arial"/>
        <family val="2"/>
        <charset val="204"/>
      </rPr>
      <t>Ширина:</t>
    </r>
    <r>
      <rPr>
        <sz val="8"/>
        <rFont val="Arial"/>
        <family val="2"/>
        <charset val="204"/>
      </rPr>
      <t xml:space="preserve"> 240 мм    </t>
    </r>
    <r>
      <rPr>
        <b/>
        <sz val="8"/>
        <rFont val="Arial"/>
        <family val="2"/>
        <charset val="204"/>
      </rPr>
      <t>Глубина:</t>
    </r>
    <r>
      <rPr>
        <sz val="8"/>
        <rFont val="Arial"/>
        <family val="2"/>
        <charset val="204"/>
      </rPr>
      <t xml:space="preserve"> 380 мм </t>
    </r>
  </si>
  <si>
    <t>Pipal®
HotPoint® ADD WATER</t>
  </si>
  <si>
    <t>PUMP ELIMINATE® 55 COMBI HTE DIGITAL с ТЭНом</t>
  </si>
  <si>
    <t>Цена,  ₽</t>
  </si>
  <si>
    <t>PUMP ELIMINATE® 40 COMBI</t>
  </si>
  <si>
    <t>PUMP ELIMINATE® 30 V4V</t>
  </si>
  <si>
    <r>
      <t xml:space="preserve">X-PUMP® 32 MR
</t>
    </r>
    <r>
      <rPr>
        <b/>
        <sz val="11"/>
        <color rgb="FFFF0066"/>
        <rFont val="Calibri"/>
        <family val="2"/>
        <charset val="204"/>
        <scheme val="minor"/>
      </rPr>
      <t xml:space="preserve">ПОДАРОК:
</t>
    </r>
    <r>
      <rPr>
        <b/>
        <sz val="11"/>
        <rFont val="Calibri"/>
        <family val="2"/>
        <charset val="204"/>
        <scheme val="minor"/>
      </rPr>
      <t>PUMP ELIMINATE® CONNECT V4V</t>
    </r>
  </si>
  <si>
    <r>
      <t xml:space="preserve">Промыватор® 18
</t>
    </r>
    <r>
      <rPr>
        <b/>
        <sz val="11"/>
        <color rgb="FFFF0066"/>
        <rFont val="Calibri"/>
        <family val="2"/>
        <charset val="204"/>
        <scheme val="minor"/>
      </rPr>
      <t>ПОДАРОК:</t>
    </r>
    <r>
      <rPr>
        <b/>
        <sz val="11"/>
        <color theme="1"/>
        <rFont val="Calibri"/>
        <family val="2"/>
        <charset val="204"/>
        <scheme val="minor"/>
      </rPr>
      <t xml:space="preserve">
SteelTEX® NEUTRALIZER 5 кг
+
PUMP ELIMINATE® ADAPTER KIT</t>
    </r>
  </si>
  <si>
    <r>
      <t xml:space="preserve">PUMP ELIMINATE® 60 FS
</t>
    </r>
    <r>
      <rPr>
        <b/>
        <sz val="11"/>
        <color rgb="FFFF0066"/>
        <rFont val="Calibri"/>
        <family val="2"/>
        <charset val="204"/>
        <scheme val="minor"/>
      </rPr>
      <t>ПОДАРОК:</t>
    </r>
    <r>
      <rPr>
        <b/>
        <sz val="11"/>
        <color theme="1"/>
        <rFont val="Calibri"/>
        <family val="2"/>
        <charset val="204"/>
        <scheme val="minor"/>
      </rPr>
      <t xml:space="preserve">
PUMP ELIMINATE® CONNECT FS</t>
    </r>
  </si>
  <si>
    <r>
      <t xml:space="preserve">PUMP ELIMINATE® 10 V4V
</t>
    </r>
    <r>
      <rPr>
        <b/>
        <sz val="11"/>
        <color rgb="FFFF0066"/>
        <rFont val="Calibri"/>
        <family val="2"/>
        <charset val="204"/>
        <scheme val="minor"/>
      </rPr>
      <t>ПОДАРОК:</t>
    </r>
    <r>
      <rPr>
        <b/>
        <sz val="11"/>
        <color theme="1"/>
        <rFont val="Calibri"/>
        <family val="2"/>
        <charset val="204"/>
        <scheme val="minor"/>
      </rPr>
      <t xml:space="preserve">
SteelTEX® EYE PROTECTION
+
SteelTEX® NEUTRALIZER 5 кг</t>
    </r>
  </si>
  <si>
    <r>
      <t xml:space="preserve">PUMP ELIMINATE® 130 V4V
</t>
    </r>
    <r>
      <rPr>
        <b/>
        <sz val="11"/>
        <color rgb="FFFF0066"/>
        <rFont val="Calibri"/>
        <family val="2"/>
        <charset val="204"/>
        <scheme val="minor"/>
      </rPr>
      <t>ПОДАРОК:</t>
    </r>
    <r>
      <rPr>
        <b/>
        <sz val="11"/>
        <color theme="1"/>
        <rFont val="Calibri"/>
        <family val="2"/>
        <charset val="204"/>
        <scheme val="minor"/>
      </rPr>
      <t xml:space="preserve">
PUMP ELIMINATE® TUBE</t>
    </r>
  </si>
  <si>
    <r>
      <t xml:space="preserve">PUMP ELIMINATE® 230 V4V
</t>
    </r>
    <r>
      <rPr>
        <b/>
        <sz val="11"/>
        <color rgb="FFFF0066"/>
        <rFont val="Calibri"/>
        <family val="2"/>
        <charset val="204"/>
        <scheme val="minor"/>
      </rPr>
      <t>ПОДАРОК:</t>
    </r>
    <r>
      <rPr>
        <b/>
        <sz val="11"/>
        <color theme="1"/>
        <rFont val="Calibri"/>
        <family val="2"/>
        <charset val="204"/>
        <scheme val="minor"/>
      </rPr>
      <t xml:space="preserve">
SteelTEX® COOPER 5 кг
+
SteelTEX® NEUTRALIZER 5 кг</t>
    </r>
  </si>
  <si>
    <t>Очистка отопительного оборудования</t>
  </si>
  <si>
    <r>
      <t xml:space="preserve">SteelTEX® ACID BOX
+
SteelTEX® DIP
+
SteelTEX® INSPECTION KIT 5 шт
</t>
    </r>
    <r>
      <rPr>
        <b/>
        <sz val="11"/>
        <color rgb="FFFF0066"/>
        <rFont val="Calibri"/>
        <family val="2"/>
        <charset val="204"/>
        <scheme val="minor"/>
      </rPr>
      <t xml:space="preserve">ПОДАРОК:
</t>
    </r>
    <r>
      <rPr>
        <b/>
        <sz val="11"/>
        <rFont val="Calibri"/>
        <family val="2"/>
        <charset val="204"/>
        <scheme val="minor"/>
      </rPr>
      <t>SteelTEX® UTILIZER 40 кг</t>
    </r>
    <r>
      <rPr>
        <b/>
        <sz val="11"/>
        <color rgb="FFFF0066"/>
        <rFont val="Calibri"/>
        <family val="2"/>
        <charset val="204"/>
        <scheme val="minor"/>
      </rPr>
      <t xml:space="preserve">
</t>
    </r>
  </si>
  <si>
    <r>
      <t xml:space="preserve">SteelTEX® COOPER от 100 кг
</t>
    </r>
    <r>
      <rPr>
        <b/>
        <sz val="11"/>
        <color rgb="FFFF0066"/>
        <rFont val="Calibri"/>
        <family val="2"/>
        <charset val="204"/>
        <scheme val="minor"/>
      </rPr>
      <t xml:space="preserve">скидка 50% на:
</t>
    </r>
    <r>
      <rPr>
        <b/>
        <sz val="11"/>
        <rFont val="Calibri"/>
        <family val="2"/>
        <charset val="204"/>
        <scheme val="minor"/>
      </rPr>
      <t xml:space="preserve">SteelTEX® NEUTRALIZER 20 кг
SteelTEX® UTILIZER 20 кг
SteelTEX® PREVENT 22 кг
</t>
    </r>
    <r>
      <rPr>
        <b/>
        <sz val="11"/>
        <color theme="1"/>
        <rFont val="Calibri"/>
        <family val="2"/>
        <charset val="204"/>
        <scheme val="minor"/>
      </rPr>
      <t xml:space="preserve">
</t>
    </r>
  </si>
  <si>
    <r>
      <t xml:space="preserve">
SteelTEX® RADIANCE 70 кг 
</t>
    </r>
    <r>
      <rPr>
        <b/>
        <sz val="11"/>
        <color rgb="FFFF0066"/>
        <rFont val="Calibri"/>
        <family val="2"/>
        <charset val="204"/>
        <scheme val="minor"/>
      </rPr>
      <t>ПОДАРОК:</t>
    </r>
    <r>
      <rPr>
        <b/>
        <sz val="11"/>
        <color theme="1"/>
        <rFont val="Calibri"/>
        <family val="2"/>
        <charset val="204"/>
        <scheme val="minor"/>
      </rPr>
      <t xml:space="preserve">
SteelTEX® EYE PROTECTION
+
SteelTEX® HAND PROTECTION
</t>
    </r>
  </si>
  <si>
    <t>Обслуживание инженерных систем</t>
  </si>
  <si>
    <r>
      <t xml:space="preserve">SteelTEX® INOX от 60 кг
</t>
    </r>
    <r>
      <rPr>
        <b/>
        <sz val="11"/>
        <color rgb="FFFF0066"/>
        <rFont val="Calibri"/>
        <family val="2"/>
        <charset val="204"/>
        <scheme val="minor"/>
      </rPr>
      <t>СКИДКА 50% на:</t>
    </r>
    <r>
      <rPr>
        <b/>
        <sz val="11"/>
        <color theme="1"/>
        <rFont val="Calibri"/>
        <family val="2"/>
        <charset val="204"/>
        <scheme val="minor"/>
      </rPr>
      <t xml:space="preserve">
SteelTEX® NEUTRALIZER 20 кг
SteelTEX® UTILIZER 20 кг
SteelTEX® PREVENT 22 кг</t>
    </r>
  </si>
  <si>
    <t>Уплотнительные материалы</t>
  </si>
  <si>
    <r>
      <t xml:space="preserve">При покупке 50-ти штук анаэробных клеев-герметиков для резьбовых соединений
QUICKSPACER® 50 г
</t>
    </r>
    <r>
      <rPr>
        <b/>
        <sz val="11"/>
        <color rgb="FFFF0066"/>
        <rFont val="Calibri"/>
        <family val="2"/>
        <charset val="204"/>
        <scheme val="minor"/>
      </rPr>
      <t>ПОДАРОК:</t>
    </r>
    <r>
      <rPr>
        <b/>
        <sz val="11"/>
        <color theme="1"/>
        <rFont val="Calibri"/>
        <family val="2"/>
        <charset val="204"/>
        <scheme val="minor"/>
      </rPr>
      <t xml:space="preserve">
10-ть штук самосклеивающихся силиконовых ремонтных лент
JuncoTAPE® 25 мм в ассортименте</t>
    </r>
  </si>
  <si>
    <t>Самосклеивающаяся ремонтная лента</t>
  </si>
  <si>
    <r>
      <t xml:space="preserve">При покупке самосклеивающейся 25 мм ленты в ассортименте
JuncoTape® Smart 25 шт + JuncoTape® Extreme 5 шт
</t>
    </r>
    <r>
      <rPr>
        <b/>
        <sz val="11"/>
        <color rgb="FFFF0066"/>
        <rFont val="Calibri"/>
        <family val="2"/>
        <charset val="204"/>
        <scheme val="minor"/>
      </rPr>
      <t>ПОДАРОК:</t>
    </r>
    <r>
      <rPr>
        <b/>
        <sz val="11"/>
        <color theme="1"/>
        <rFont val="Calibri"/>
        <family val="2"/>
        <charset val="204"/>
        <scheme val="minor"/>
      </rPr>
      <t xml:space="preserve">
JuncoTape® Extreme 5 шт
</t>
    </r>
    <r>
      <rPr>
        <b/>
        <sz val="9"/>
        <color theme="1"/>
        <rFont val="Calibri"/>
        <family val="2"/>
        <charset val="204"/>
        <scheme val="minor"/>
      </rPr>
      <t>*стойка бесплатно</t>
    </r>
  </si>
  <si>
    <r>
      <t xml:space="preserve">При покупке от 6-ти канистр реагента для очистки систем отопления
HeatGUARDEX® Cleaner 820R-828R 
</t>
    </r>
    <r>
      <rPr>
        <b/>
        <sz val="11"/>
        <color rgb="FFFF0066"/>
        <rFont val="Calibri"/>
        <family val="2"/>
        <charset val="204"/>
        <scheme val="minor"/>
      </rPr>
      <t xml:space="preserve">СКИДКА 50% на:
</t>
    </r>
    <r>
      <rPr>
        <b/>
        <sz val="11"/>
        <rFont val="Calibri"/>
        <family val="2"/>
        <charset val="204"/>
        <scheme val="minor"/>
      </rPr>
      <t>на следующие 6-ть канистр
HeatGUARDEX® Cleaner 820R-828R</t>
    </r>
  </si>
  <si>
    <r>
      <t xml:space="preserve">
При покупке 12-ти канистр реагента для очистки систем отопления
HeatGUARDEX® CLEANER линейки  800R-808R
</t>
    </r>
    <r>
      <rPr>
        <b/>
        <sz val="11"/>
        <color rgb="FFFF0066"/>
        <rFont val="Calibri"/>
        <family val="2"/>
        <charset val="204"/>
        <scheme val="minor"/>
      </rPr>
      <t xml:space="preserve">СКИДКА 50% на:
</t>
    </r>
    <r>
      <rPr>
        <b/>
        <sz val="11"/>
        <rFont val="Calibri"/>
        <family val="2"/>
        <charset val="204"/>
        <scheme val="minor"/>
      </rPr>
      <t xml:space="preserve">HeatGUARDEX® PROTECTOR*
в ассортименте
</t>
    </r>
    <r>
      <rPr>
        <b/>
        <sz val="9"/>
        <rFont val="Calibri"/>
        <family val="2"/>
        <charset val="204"/>
        <scheme val="minor"/>
      </rPr>
      <t>*не более 12-ти канистр</t>
    </r>
  </si>
  <si>
    <r>
      <t xml:space="preserve">При покупке от 6-ти канистр герметиков для устранения течи
HeatGUARDEX® BlockSEAL
</t>
    </r>
    <r>
      <rPr>
        <b/>
        <sz val="11"/>
        <color rgb="FFFF0066"/>
        <rFont val="Calibri"/>
        <family val="2"/>
        <charset val="204"/>
        <scheme val="minor"/>
      </rPr>
      <t xml:space="preserve">ПОДАРОК:
</t>
    </r>
    <r>
      <rPr>
        <b/>
        <sz val="11"/>
        <color theme="1"/>
        <rFont val="Calibri"/>
        <family val="2"/>
        <charset val="204"/>
        <scheme val="minor"/>
      </rPr>
      <t xml:space="preserve">
7-ая канистра герметика
HeatGUARDEX® BlockSEAL</t>
    </r>
  </si>
  <si>
    <r>
      <t xml:space="preserve">При единоразовой покупке анаэробных клеев-герметиков для резьбовых соединений
QUICKSPACER® от 30 000 ₽
</t>
    </r>
    <r>
      <rPr>
        <b/>
        <sz val="11"/>
        <color rgb="FFFF0066"/>
        <rFont val="Calibri"/>
        <family val="2"/>
        <charset val="204"/>
        <scheme val="minor"/>
      </rPr>
      <t xml:space="preserve">ПОДАРОК:
</t>
    </r>
    <r>
      <rPr>
        <b/>
        <sz val="11"/>
        <color theme="1"/>
        <rFont val="Calibri"/>
        <family val="2"/>
        <charset val="204"/>
        <scheme val="minor"/>
      </rPr>
      <t xml:space="preserve">
вернем 10% от суммы самосклеивающимеся ремонтными лентами
JuncoTAPE® в ассортименте</t>
    </r>
  </si>
  <si>
    <r>
      <t xml:space="preserve">При единоразовой покупке самосклеивающейся ремонтной ленты
JuncoTAPE® на сумму от 30 000 руб. в ассортименте
вернем 10% от суммы
</t>
    </r>
    <r>
      <rPr>
        <b/>
        <sz val="11"/>
        <color rgb="FFFF0066"/>
        <rFont val="Calibri"/>
        <family val="2"/>
        <charset val="204"/>
        <scheme val="minor"/>
      </rPr>
      <t>ПОДАРОК:</t>
    </r>
    <r>
      <rPr>
        <b/>
        <sz val="11"/>
        <color theme="1"/>
        <rFont val="Calibri"/>
        <family val="2"/>
        <charset val="204"/>
        <scheme val="minor"/>
      </rPr>
      <t xml:space="preserve">
анаэробными клееми-герметиками для резьбовых соединений QUICKSPACER®</t>
    </r>
  </si>
  <si>
    <r>
      <t xml:space="preserve">Купите 50 штук самосклеивающихся силиконовых лент для быстрого ремонта
JuncoTAPE® 25 мм в ассортименте
</t>
    </r>
    <r>
      <rPr>
        <b/>
        <sz val="11"/>
        <color rgb="FFFF0066"/>
        <rFont val="Calibri"/>
        <family val="2"/>
        <charset val="204"/>
        <scheme val="minor"/>
      </rPr>
      <t>ПОДАРОК:</t>
    </r>
    <r>
      <rPr>
        <b/>
        <sz val="11"/>
        <color theme="1"/>
        <rFont val="Calibri"/>
        <family val="2"/>
        <charset val="204"/>
        <scheme val="minor"/>
      </rPr>
      <t xml:space="preserve">
10-ть штук самосклеивающихся силиконовых ремонтных лент
JuncoTAPE® Extreme 25 мм в ассортименте</t>
    </r>
  </si>
  <si>
    <r>
      <t xml:space="preserve">При покупке 25-ти шт. самосклеивающейся ремонтной ленты
JuncoTAPE® Extreme 50 мм.
</t>
    </r>
    <r>
      <rPr>
        <b/>
        <sz val="11"/>
        <color rgb="FFFF0066"/>
        <rFont val="Calibri"/>
        <family val="2"/>
        <charset val="204"/>
        <scheme val="minor"/>
      </rPr>
      <t>ПОДАРОК:</t>
    </r>
    <r>
      <rPr>
        <b/>
        <sz val="11"/>
        <color theme="1"/>
        <rFont val="Calibri"/>
        <family val="2"/>
        <charset val="204"/>
        <scheme val="minor"/>
      </rPr>
      <t xml:space="preserve">
5-ть штук JuncoTAPE® Smart 50 мм в ассортименте</t>
    </r>
  </si>
  <si>
    <t>650 мл</t>
  </si>
  <si>
    <t>Уп-ка, шт</t>
  </si>
  <si>
    <t xml:space="preserve">  Реагенты Pipal® SteelTEX® для ОЧИСТКИ пластин теплообменного оборудования разборным методом</t>
  </si>
  <si>
    <t xml:space="preserve">Pipal® SteelTEX® ACID BOX </t>
  </si>
  <si>
    <t>Pipal® SteelTEX ® DIP, 10 кг.</t>
  </si>
  <si>
    <t>Pipal® SteelTEX® INSPECTION KIT</t>
  </si>
  <si>
    <t>Pipal® HeatGUARDEX® BlockSeal 100 HD</t>
  </si>
  <si>
    <t>Pipal® HeatGUARDEX® BlockSeal 104 HD</t>
  </si>
  <si>
    <t>Pipal® HeatGUARDEX® BlockSeal 120 HD</t>
  </si>
  <si>
    <t>Pipal® HeatGUARDEX® BlockSeal 124 HD</t>
  </si>
  <si>
    <t>Pipal® HeatGUARDEX® Protector 603 F</t>
  </si>
  <si>
    <t>Pipal® HeatGUARDEX® Protector 601 F</t>
  </si>
  <si>
    <t>Pipal® HeatGUARDEX® Protector 621 F</t>
  </si>
  <si>
    <t>Pipal® HeatGUARDEX® Cleaner 820 R</t>
  </si>
  <si>
    <t>Pipal® HeatGUARDEX® Cleaner 822 R</t>
  </si>
  <si>
    <t>Pipal® HeatGUARDEX® Cleaner 824 R</t>
  </si>
  <si>
    <t>Pipal® HeatGUARDEX® Cleaner 826 R</t>
  </si>
  <si>
    <t>Pipal® HeatGUARDEX® Cleaner 828 R</t>
  </si>
  <si>
    <t>Pipal® HeatGUARDEX® Cleaner 800  R</t>
  </si>
  <si>
    <t xml:space="preserve">Pipal® HeatGUARDEX® Cleaner 802 R/804 R (в зависимости от жесткости воды)  </t>
  </si>
  <si>
    <t>Pipal® HeatGUARDEX® Cleaner 806 R</t>
  </si>
  <si>
    <t>Pipal® HeatGUARDEX® Cleaner 808 R</t>
  </si>
  <si>
    <t>Pipal® HeatGUARDEX® Plumber 700 D</t>
  </si>
  <si>
    <r>
      <rPr>
        <b/>
        <sz val="8"/>
        <color rgb="FF000000"/>
        <rFont val="Arial"/>
        <family val="2"/>
        <charset val="204"/>
      </rPr>
      <t>QuickSPACER® 4001</t>
    </r>
    <r>
      <rPr>
        <sz val="8"/>
        <color rgb="FF000000"/>
        <rFont val="Arial"/>
        <family val="2"/>
        <charset val="204"/>
      </rPr>
      <t xml:space="preserve"> - обезжириватель  поверхностей резьбы, с целью подготовки к дальнейшей их герметизации с применением анаэробных герметиков </t>
    </r>
    <r>
      <rPr>
        <b/>
        <sz val="8"/>
        <color rgb="FF000000"/>
        <rFont val="Arial"/>
        <family val="2"/>
        <charset val="204"/>
      </rPr>
      <t xml:space="preserve">QuickSPACER® </t>
    </r>
    <r>
      <rPr>
        <sz val="8"/>
        <color rgb="FF000000"/>
        <rFont val="Arial"/>
        <family val="2"/>
        <charset val="204"/>
      </rPr>
      <t>Удаляет масла, жиры и др. агенты которые могли бы повлиять на качество герметизации соединений.                           Универсальный продукт позволяющий обезжиривать поверхности из любых материалов, например таких как: металл, стекло, резина, ПВХ и т.д.</t>
    </r>
  </si>
  <si>
    <t xml:space="preserve"> -40 +106 °C</t>
  </si>
  <si>
    <t>По вопросам продаж и поддержки обращайтесь:</t>
  </si>
  <si>
    <t>Сайт:  http://pipal.nt-rt.ru  || Эл. почта: pnp@nt-rt.ru</t>
  </si>
  <si>
    <t>Цена, евро</t>
  </si>
  <si>
    <t>В связи с нестабильным курсом валют окончательную цену уточняйте у менеджера!</t>
  </si>
  <si>
    <r>
      <t>Pipal®</t>
    </r>
    <r>
      <rPr>
        <b/>
        <sz val="11"/>
        <color theme="1"/>
        <rFont val="Calibri"/>
        <family val="2"/>
        <scheme val="minor"/>
      </rPr>
      <t xml:space="preserve">
SteelTEX® SAP обувь защитная</t>
    </r>
  </si>
  <si>
    <t>Цена, €</t>
  </si>
  <si>
    <t>Окончательную стоимость продукции Вы можете узнать у наших менеджеров http://pipal.nt-rt.ru  || pnp@nt-rt.ru</t>
  </si>
  <si>
    <r>
      <t>Pipal®</t>
    </r>
    <r>
      <rPr>
        <b/>
        <sz val="11"/>
        <color theme="1"/>
        <rFont val="Calibri"/>
        <family val="2"/>
        <scheme val="minor"/>
      </rPr>
      <t xml:space="preserve">
HeatGuardex® Cleaner 800 R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</si>
  <si>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HeatGuardex® Cleaner 802 R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</si>
  <si>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HeatGuardex® Cleaner 804 R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</si>
  <si>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HeatGuardex®
PLUMBER 702 D SWIFT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</si>
  <si>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 xml:space="preserve">HeatGuardex® 
PLUMBER 700 D 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</si>
  <si>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HeatGuardex® BlockSEAL 100 HD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</si>
  <si>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HeatGuardex® BlockSEAL 120 HD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</si>
  <si>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HeatGuardex® BlockSEAL 104 HD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</si>
  <si>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HeatGuardex® BlockSEAL 124 HD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</si>
  <si>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HeatGuardex® BlockSEAL 128 HD*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</si>
  <si>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HeatGuardex® Protector 601 F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</si>
  <si>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HeatGuardex® Protector 603 F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</si>
  <si>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 HeatGuardex® Protector 621 F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</si>
  <si>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HeatGuardex® Cleaner 820 R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</si>
  <si>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HeatGuardex® Cleaner 822 R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</si>
  <si>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HeatGuardex® Cleaner 824 R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</si>
  <si>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HeatGuardex® Cleaner 826 R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</si>
  <si>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HeatGuardex® Cleaner 828 R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</si>
  <si>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HeatGuardex® Cleaner 806 R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</si>
  <si>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HeatGuardex® Cleaner 808 R</t>
    </r>
  </si>
  <si>
    <t>Цена 1 грамм Цена, ₽</t>
  </si>
  <si>
    <r>
      <t>Pipal®</t>
    </r>
    <r>
      <rPr>
        <b/>
        <sz val="11"/>
        <color theme="1"/>
        <rFont val="Calibri"/>
        <family val="2"/>
        <scheme val="minor"/>
      </rPr>
      <t xml:space="preserve"> 
QuickSPACER® 4001  детергент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</si>
  <si>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 xml:space="preserve">QuickSPACER® 6001 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активатор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</si>
  <si>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QuickSPACER® 789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</si>
  <si>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QuickSPACER® 728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</si>
  <si>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QuickSPACER® 716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</si>
  <si>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QuickSPACER® 710</t>
    </r>
  </si>
  <si>
    <r>
      <t xml:space="preserve">Pipal®
</t>
    </r>
    <r>
      <rPr>
        <b/>
        <sz val="11"/>
        <color theme="1"/>
        <rFont val="Calibri"/>
        <family val="2"/>
        <scheme val="minor"/>
      </rPr>
      <t>SteelTEX® IRON</t>
    </r>
  </si>
  <si>
    <r>
      <t xml:space="preserve">Pipal®
</t>
    </r>
    <r>
      <rPr>
        <b/>
        <sz val="11"/>
        <color theme="1"/>
        <rFont val="Calibri"/>
        <family val="2"/>
        <scheme val="minor"/>
      </rPr>
      <t>SteelTEX® COOPER</t>
    </r>
  </si>
  <si>
    <r>
      <t xml:space="preserve">Pipal®
</t>
    </r>
    <r>
      <rPr>
        <b/>
        <sz val="11"/>
        <color theme="1"/>
        <rFont val="Calibri"/>
        <family val="2"/>
        <scheme val="minor"/>
      </rPr>
      <t>SteelTEX® INOX</t>
    </r>
  </si>
  <si>
    <r>
      <t xml:space="preserve">Pipal®
</t>
    </r>
    <r>
      <rPr>
        <b/>
        <sz val="11"/>
        <color theme="1"/>
        <rFont val="Calibri"/>
        <family val="2"/>
        <scheme val="minor"/>
      </rPr>
      <t>SteelTEX® CAUS</t>
    </r>
  </si>
  <si>
    <r>
      <t xml:space="preserve">Pipal®
</t>
    </r>
    <r>
      <rPr>
        <b/>
        <sz val="11"/>
        <color theme="1"/>
        <rFont val="Calibri"/>
        <family val="2"/>
        <scheme val="minor"/>
      </rPr>
      <t>SteelTEX® RADIANCE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</si>
  <si>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SteelTEX® ZINC</t>
    </r>
  </si>
  <si>
    <r>
      <t>Pipal</t>
    </r>
    <r>
      <rPr>
        <b/>
        <sz val="11"/>
        <color theme="1"/>
        <rFont val="Calibri"/>
        <family val="2"/>
        <scheme val="minor"/>
      </rPr>
      <t>®
SteelTEX® DIP</t>
    </r>
  </si>
  <si>
    <r>
      <t xml:space="preserve">Pipal®
</t>
    </r>
    <r>
      <rPr>
        <b/>
        <sz val="11"/>
        <color theme="1"/>
        <rFont val="Calibri"/>
        <family val="2"/>
        <scheme val="minor"/>
      </rPr>
      <t>SteelTEX® INSPECTION KIT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</si>
  <si>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SteelTEX® NEUTRALIZER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</si>
  <si>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SteelTEX® UTILIZER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</si>
  <si>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SteelTEX® PREVENT</t>
    </r>
  </si>
  <si>
    <r>
      <t xml:space="preserve">Pipal® 
</t>
    </r>
    <r>
      <rPr>
        <b/>
        <sz val="11"/>
        <color theme="1"/>
        <rFont val="Calibri"/>
        <family val="2"/>
        <scheme val="minor"/>
      </rPr>
      <t xml:space="preserve"> SteelTEX® FUMI</t>
    </r>
  </si>
  <si>
    <r>
      <t xml:space="preserve">Pipal®
</t>
    </r>
    <r>
      <rPr>
        <b/>
        <sz val="11"/>
        <color theme="1"/>
        <rFont val="Calibri"/>
        <family val="2"/>
        <scheme val="minor"/>
      </rPr>
      <t>SteelTEX® FUMI PUMP</t>
    </r>
  </si>
  <si>
    <r>
      <t xml:space="preserve">Pipal®
</t>
    </r>
    <r>
      <rPr>
        <b/>
        <sz val="11"/>
        <color theme="1"/>
        <rFont val="Calibri"/>
        <family val="2"/>
        <scheme val="minor"/>
      </rPr>
      <t>SteelTEX® EXTRA CALDAIE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</si>
  <si>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SteelTEX® THERMO SPRAY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</si>
  <si>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ANALYSIS</t>
    </r>
  </si>
  <si>
    <r>
      <t xml:space="preserve">Pipal®
</t>
    </r>
    <r>
      <rPr>
        <b/>
        <sz val="11"/>
        <color theme="1"/>
        <rFont val="Calibri"/>
        <family val="2"/>
        <scheme val="minor"/>
      </rPr>
      <t xml:space="preserve">teelTEX® PH-TEST  </t>
    </r>
  </si>
  <si>
    <r>
      <t xml:space="preserve">Pipal®
</t>
    </r>
    <r>
      <rPr>
        <b/>
        <sz val="11"/>
        <color theme="1"/>
        <rFont val="Calibri"/>
        <family val="2"/>
        <scheme val="minor"/>
      </rPr>
      <t>SteelTEX® HAND PROTECTION</t>
    </r>
  </si>
  <si>
    <r>
      <t xml:space="preserve">Pipal®
</t>
    </r>
    <r>
      <rPr>
        <b/>
        <sz val="11"/>
        <color theme="1"/>
        <rFont val="Calibri"/>
        <family val="2"/>
        <scheme val="minor"/>
      </rPr>
      <t>SteelTEX® EYE PROTECTION</t>
    </r>
  </si>
  <si>
    <r>
      <t xml:space="preserve">Pipal® 
</t>
    </r>
    <r>
      <rPr>
        <b/>
        <sz val="11"/>
        <color theme="1"/>
        <rFont val="Calibri"/>
        <family val="2"/>
        <scheme val="minor"/>
      </rPr>
      <t>SteelTEX® RSP</t>
    </r>
  </si>
  <si>
    <r>
      <t xml:space="preserve">Pipal®
</t>
    </r>
    <r>
      <rPr>
        <b/>
        <sz val="11"/>
        <color theme="1"/>
        <rFont val="Calibri"/>
        <family val="2"/>
        <scheme val="minor"/>
      </rPr>
      <t xml:space="preserve">SteelTEX® WAP костюм кислотостойкий </t>
    </r>
  </si>
  <si>
    <r>
      <t xml:space="preserve">Pipal®
</t>
    </r>
    <r>
      <rPr>
        <b/>
        <sz val="11"/>
        <color theme="1"/>
        <rFont val="Calibri"/>
        <family val="2"/>
        <scheme val="minor"/>
      </rPr>
      <t xml:space="preserve">SteelTEX® WS костюм рабочий </t>
    </r>
  </si>
  <si>
    <r>
      <t xml:space="preserve">Pipal®
</t>
    </r>
    <r>
      <rPr>
        <b/>
        <sz val="11"/>
        <color theme="1"/>
        <rFont val="Calibri"/>
        <family val="2"/>
        <scheme val="minor"/>
      </rPr>
      <t>Ваша марка MIDI®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</si>
  <si>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Промыватор® ПУЛЬСАТОР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</si>
  <si>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PumpELIMINATE®      170 FS*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</si>
  <si>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PumpELIMINATE® 80 FS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</si>
  <si>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PumpELIMINATE® 60 FS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</si>
  <si>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PumpELIMINATE® 35 FS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</si>
  <si>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 X-PUMP® 86 FLUSH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</si>
  <si>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X-PUMP® 46 FLUSH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</si>
  <si>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X-PUMP® 36 FLUSH</t>
    </r>
  </si>
  <si>
    <r>
      <t xml:space="preserve">Pipal®  </t>
    </r>
    <r>
      <rPr>
        <b/>
        <sz val="11"/>
        <color theme="1"/>
        <rFont val="Calibri"/>
        <family val="2"/>
        <scheme val="minor"/>
      </rPr>
      <t>X-PUMP® IN PULSE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</si>
  <si>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X-PUMP®  50 THERMAL COMBI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</si>
  <si>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 X-PUMP®  50 MagMAGIC COMBI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</si>
  <si>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X-PUMP® 55 DUPLEX COMBI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</si>
  <si>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X-PUMP® 85 DUPLEX COMBI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</si>
  <si>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PumpELIMINATE® 40 COMBI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</si>
  <si>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PumpELIMINATE® 50 COMBI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</si>
  <si>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 xml:space="preserve">PumpELIMINATE® 70 COMBI  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</si>
  <si>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 X-PUMP® 18 SR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</si>
  <si>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X-PUMP® 18 AR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</si>
  <si>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X-PUMP® 32 SR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</si>
  <si>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X-PUMP® 32 AR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</si>
  <si>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 xml:space="preserve">PumpELIMINATE® 10 V4V 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</si>
  <si>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 xml:space="preserve">PumpELIMINATE® 20 V4V 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</si>
  <si>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 xml:space="preserve">PumpELIMINATE® 25 V4V 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</si>
  <si>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PumpELIMINATE® 30 V4V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</si>
  <si>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PumpELIMINATE® 45 V4V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</si>
  <si>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Промыватор® 18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</si>
  <si>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PumpELIMINATE® 55 V4V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</si>
  <si>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PumpELIMINATE® 130 V4V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</si>
  <si>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PumpELIMINATE® 190 V4V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</si>
  <si>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PumpELIMINATE® 230 V4V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</si>
  <si>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PumpELIMINATE® 200 PROF V4V*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</si>
  <si>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 xml:space="preserve">PumpELIMINATE® MAGNATECH 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</si>
  <si>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PumpELIMINATE® ADAPTER KIT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</si>
  <si>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PumpELIMINATE® CONNECT V4V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</si>
  <si>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PumpELIMINATE® CONNECT FS</t>
    </r>
  </si>
  <si>
    <r>
      <t xml:space="preserve">Pipal® </t>
    </r>
    <r>
      <rPr>
        <b/>
        <sz val="11"/>
        <color theme="1"/>
        <rFont val="Calibri"/>
        <family val="2"/>
        <scheme val="minor"/>
      </rPr>
      <t>PumpELIMINATE® TUBE</t>
    </r>
  </si>
  <si>
    <r>
      <t xml:space="preserve">Pipal®
</t>
    </r>
    <r>
      <rPr>
        <b/>
        <sz val="11"/>
        <color theme="1"/>
        <rFont val="Calibri"/>
        <family val="2"/>
        <scheme val="minor"/>
      </rPr>
      <t>JuncoTAPE®  EXTREME</t>
    </r>
    <r>
      <rPr>
        <sz val="11"/>
        <color theme="1"/>
        <rFont val="Calibri"/>
        <family val="2"/>
        <scheme val="minor"/>
      </rPr>
      <t xml:space="preserve"> Bordo</t>
    </r>
  </si>
  <si>
    <r>
      <t xml:space="preserve">Pipal®
</t>
    </r>
    <r>
      <rPr>
        <b/>
        <sz val="11"/>
        <color theme="1"/>
        <rFont val="Calibri"/>
        <family val="2"/>
        <scheme val="minor"/>
      </rPr>
      <t>JuncoTAPE® EXTREME</t>
    </r>
    <r>
      <rPr>
        <sz val="11"/>
        <color theme="1"/>
        <rFont val="Calibri"/>
        <family val="2"/>
        <scheme val="minor"/>
      </rPr>
      <t xml:space="preserve"> Olive</t>
    </r>
  </si>
  <si>
    <r>
      <t xml:space="preserve">Pipal®
</t>
    </r>
    <r>
      <rPr>
        <b/>
        <sz val="11"/>
        <color theme="1"/>
        <rFont val="Calibri"/>
        <family val="2"/>
        <scheme val="minor"/>
      </rPr>
      <t>JuncoTAPE® EXTREME</t>
    </r>
    <r>
      <rPr>
        <sz val="11"/>
        <color theme="1"/>
        <rFont val="Calibri"/>
        <family val="2"/>
        <scheme val="minor"/>
      </rPr>
      <t xml:space="preserve"> Orange</t>
    </r>
  </si>
  <si>
    <r>
      <t xml:space="preserve">Pipal®
</t>
    </r>
    <r>
      <rPr>
        <b/>
        <sz val="11"/>
        <color theme="1"/>
        <rFont val="Calibri"/>
        <family val="2"/>
        <scheme val="minor"/>
      </rPr>
      <t xml:space="preserve"> JuncoTAPE® EXTREME XL</t>
    </r>
    <r>
      <rPr>
        <sz val="11"/>
        <color theme="1"/>
        <rFont val="Calibri"/>
        <family val="2"/>
        <scheme val="minor"/>
      </rPr>
      <t xml:space="preserve"> Bordo</t>
    </r>
  </si>
  <si>
    <r>
      <t xml:space="preserve">Pipal®
</t>
    </r>
    <r>
      <rPr>
        <b/>
        <sz val="11"/>
        <color theme="1"/>
        <rFont val="Calibri"/>
        <family val="2"/>
        <scheme val="minor"/>
      </rPr>
      <t xml:space="preserve"> JuncoTAPE® EXTREME XL</t>
    </r>
    <r>
      <rPr>
        <sz val="11"/>
        <color theme="1"/>
        <rFont val="Calibri"/>
        <family val="2"/>
        <scheme val="minor"/>
      </rPr>
      <t xml:space="preserve"> Olive</t>
    </r>
  </si>
  <si>
    <r>
      <t xml:space="preserve">Pipal®
</t>
    </r>
    <r>
      <rPr>
        <b/>
        <sz val="11"/>
        <color theme="1"/>
        <rFont val="Calibri"/>
        <family val="2"/>
        <scheme val="minor"/>
      </rPr>
      <t>JuncoTAPE® EXTREME XL</t>
    </r>
    <r>
      <rPr>
        <sz val="11"/>
        <color theme="1"/>
        <rFont val="Calibri"/>
        <family val="2"/>
        <scheme val="minor"/>
      </rPr>
      <t xml:space="preserve"> Orange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</si>
  <si>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JuncoTAPE® SMART </t>
    </r>
    <r>
      <rPr>
        <sz val="11"/>
        <color theme="1"/>
        <rFont val="Calibri"/>
        <family val="2"/>
        <scheme val="minor"/>
      </rPr>
      <t>White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</si>
  <si>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 JuncoTAPE® SMART </t>
    </r>
    <r>
      <rPr>
        <sz val="11"/>
        <color theme="1"/>
        <rFont val="Calibri"/>
        <family val="2"/>
        <scheme val="minor"/>
      </rPr>
      <t>Gray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</si>
  <si>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JuncoTAPE® SMART </t>
    </r>
    <r>
      <rPr>
        <sz val="11"/>
        <color theme="1"/>
        <rFont val="Calibri"/>
        <family val="2"/>
        <scheme val="minor"/>
      </rPr>
      <t xml:space="preserve">Yellow 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</si>
  <si>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JuncoTAPE® SMART </t>
    </r>
    <r>
      <rPr>
        <sz val="11"/>
        <color theme="1"/>
        <rFont val="Calibri"/>
        <family val="2"/>
        <scheme val="minor"/>
      </rPr>
      <t>Green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</si>
  <si>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JuncoTAPE® SMART </t>
    </r>
    <r>
      <rPr>
        <sz val="11"/>
        <color theme="1"/>
        <rFont val="Calibri"/>
        <family val="2"/>
        <scheme val="minor"/>
      </rPr>
      <t>Blue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</si>
  <si>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JuncoTAPE® SMART </t>
    </r>
    <r>
      <rPr>
        <sz val="11"/>
        <color theme="1"/>
        <rFont val="Calibri"/>
        <family val="2"/>
        <scheme val="minor"/>
      </rPr>
      <t>Red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</si>
  <si>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JuncoTAPE® SMART </t>
    </r>
    <r>
      <rPr>
        <sz val="11"/>
        <color theme="1"/>
        <rFont val="Calibri"/>
        <family val="2"/>
        <scheme val="minor"/>
      </rPr>
      <t>Black</t>
    </r>
  </si>
  <si>
    <r>
      <t xml:space="preserve">Pipal®
</t>
    </r>
    <r>
      <rPr>
        <b/>
        <sz val="11"/>
        <color theme="1"/>
        <rFont val="Calibri"/>
        <family val="2"/>
        <scheme val="minor"/>
      </rPr>
      <t xml:space="preserve"> JuncoTAPE® SMART XL</t>
    </r>
    <r>
      <rPr>
        <sz val="11"/>
        <color theme="1"/>
        <rFont val="Calibri"/>
        <family val="2"/>
        <scheme val="minor"/>
      </rPr>
      <t xml:space="preserve"> White</t>
    </r>
  </si>
  <si>
    <r>
      <t xml:space="preserve">Pipal®
 </t>
    </r>
    <r>
      <rPr>
        <b/>
        <sz val="11"/>
        <color theme="1"/>
        <rFont val="Calibri"/>
        <family val="2"/>
        <scheme val="minor"/>
      </rPr>
      <t>JuncoTAPE® SMART XL</t>
    </r>
    <r>
      <rPr>
        <sz val="11"/>
        <color theme="1"/>
        <rFont val="Calibri"/>
        <family val="2"/>
        <scheme val="minor"/>
      </rPr>
      <t xml:space="preserve"> Gray</t>
    </r>
  </si>
  <si>
    <r>
      <t xml:space="preserve">Pipal® 
</t>
    </r>
    <r>
      <rPr>
        <b/>
        <sz val="11"/>
        <color theme="1"/>
        <rFont val="Calibri"/>
        <family val="2"/>
        <scheme val="minor"/>
      </rPr>
      <t>JuncoTAPE® SMART XL</t>
    </r>
    <r>
      <rPr>
        <sz val="11"/>
        <color theme="1"/>
        <rFont val="Calibri"/>
        <family val="2"/>
        <scheme val="minor"/>
      </rPr>
      <t xml:space="preserve"> Yellow </t>
    </r>
  </si>
  <si>
    <r>
      <t xml:space="preserve">Pipal®
</t>
    </r>
    <r>
      <rPr>
        <b/>
        <sz val="11"/>
        <color theme="1"/>
        <rFont val="Calibri"/>
        <family val="2"/>
        <scheme val="minor"/>
      </rPr>
      <t>JuncoTAPE® SMART XL</t>
    </r>
    <r>
      <rPr>
        <sz val="11"/>
        <color theme="1"/>
        <rFont val="Calibri"/>
        <family val="2"/>
        <scheme val="minor"/>
      </rPr>
      <t xml:space="preserve"> Green</t>
    </r>
  </si>
  <si>
    <r>
      <t xml:space="preserve">Pipal® 
</t>
    </r>
    <r>
      <rPr>
        <b/>
        <sz val="11"/>
        <color theme="1"/>
        <rFont val="Calibri"/>
        <family val="2"/>
        <scheme val="minor"/>
      </rPr>
      <t xml:space="preserve">JuncoTAPE® SMART XL </t>
    </r>
    <r>
      <rPr>
        <sz val="11"/>
        <color theme="1"/>
        <rFont val="Calibri"/>
        <family val="2"/>
        <scheme val="minor"/>
      </rPr>
      <t>Blue</t>
    </r>
  </si>
  <si>
    <r>
      <t xml:space="preserve">Pipal®
</t>
    </r>
    <r>
      <rPr>
        <b/>
        <sz val="11"/>
        <color theme="1"/>
        <rFont val="Calibri"/>
        <family val="2"/>
        <scheme val="minor"/>
      </rPr>
      <t>JuncoTAPE® SMART XL</t>
    </r>
    <r>
      <rPr>
        <sz val="11"/>
        <color theme="1"/>
        <rFont val="Calibri"/>
        <family val="2"/>
        <scheme val="minor"/>
      </rPr>
      <t xml:space="preserve"> Red</t>
    </r>
  </si>
  <si>
    <r>
      <t xml:space="preserve">Pipal® 
</t>
    </r>
    <r>
      <rPr>
        <b/>
        <sz val="11"/>
        <color theme="1"/>
        <rFont val="Calibri"/>
        <family val="2"/>
        <scheme val="minor"/>
      </rPr>
      <t>JuncoTAPE® SMART XL</t>
    </r>
    <r>
      <rPr>
        <sz val="11"/>
        <color theme="1"/>
        <rFont val="Calibri"/>
        <family val="2"/>
        <scheme val="minor"/>
      </rPr>
      <t xml:space="preserve"> Black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</si>
  <si>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HotPoint® 30          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</si>
  <si>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HotPoint® 65 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</si>
  <si>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HotPoint®20 Ecologica      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</si>
  <si>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HotPoint®30 Ecologica      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</si>
  <si>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HotPoint® 30 </t>
    </r>
    <r>
      <rPr>
        <b/>
        <sz val="11"/>
        <color rgb="FFFF0066"/>
        <rFont val="Calibri"/>
        <family val="2"/>
        <scheme val="minor"/>
      </rPr>
      <t>ULTIMATE</t>
    </r>
    <r>
      <rPr>
        <b/>
        <sz val="11"/>
        <color theme="1"/>
        <rFont val="Calibri"/>
        <family val="2"/>
        <scheme val="minor"/>
      </rPr>
      <t xml:space="preserve">                 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</si>
  <si>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HotPoint® 40 </t>
    </r>
    <r>
      <rPr>
        <b/>
        <sz val="11"/>
        <color rgb="FFFF0066"/>
        <rFont val="Calibri"/>
        <family val="2"/>
        <scheme val="minor"/>
      </rPr>
      <t>ULTIMATE</t>
    </r>
    <r>
      <rPr>
        <b/>
        <sz val="11"/>
        <color theme="1"/>
        <rFont val="Calibri"/>
        <family val="2"/>
        <scheme val="minor"/>
      </rPr>
      <t xml:space="preserve">               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</si>
  <si>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HotPoint® 50 </t>
    </r>
    <r>
      <rPr>
        <b/>
        <sz val="11"/>
        <color rgb="FFFF0066"/>
        <rFont val="Calibri"/>
        <family val="2"/>
        <scheme val="minor"/>
      </rPr>
      <t xml:space="preserve">ULTIMATE </t>
    </r>
    <r>
      <rPr>
        <b/>
        <sz val="11"/>
        <color theme="1"/>
        <rFont val="Calibri"/>
        <family val="2"/>
        <scheme val="minor"/>
      </rPr>
      <t xml:space="preserve">              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</si>
  <si>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HotPoint®65</t>
    </r>
    <r>
      <rPr>
        <b/>
        <sz val="11"/>
        <color rgb="FFFF0066"/>
        <rFont val="Calibri"/>
        <family val="2"/>
        <scheme val="minor"/>
      </rPr>
      <t xml:space="preserve"> ULTIMATE</t>
    </r>
    <r>
      <rPr>
        <b/>
        <sz val="11"/>
        <color theme="1"/>
        <rFont val="Calibri"/>
        <family val="2"/>
        <scheme val="minor"/>
      </rPr>
      <t xml:space="preserve">               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</si>
  <si>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HotPoint® 20 </t>
    </r>
    <r>
      <rPr>
        <b/>
        <sz val="11"/>
        <color rgb="FFFF0066"/>
        <rFont val="Calibri"/>
        <family val="2"/>
        <scheme val="minor"/>
      </rPr>
      <t>ULTIMATE</t>
    </r>
    <r>
      <rPr>
        <b/>
        <sz val="11"/>
        <color theme="1"/>
        <rFont val="Calibri"/>
        <family val="2"/>
        <scheme val="minor"/>
      </rPr>
      <t xml:space="preserve"> ECO </t>
    </r>
  </si>
  <si>
    <r>
      <t>Pipal®</t>
    </r>
    <r>
      <rPr>
        <b/>
        <sz val="11"/>
        <color theme="1"/>
        <rFont val="Calibri"/>
        <family val="2"/>
        <scheme val="minor"/>
      </rPr>
      <t xml:space="preserve">
HotPoint® 30 </t>
    </r>
    <r>
      <rPr>
        <b/>
        <sz val="11"/>
        <color rgb="FFFF0066"/>
        <rFont val="Calibri"/>
        <family val="2"/>
        <scheme val="minor"/>
      </rPr>
      <t>ULTIMATE</t>
    </r>
    <r>
      <rPr>
        <b/>
        <sz val="11"/>
        <color theme="1"/>
        <rFont val="Calibri"/>
        <family val="2"/>
        <scheme val="minor"/>
      </rPr>
      <t xml:space="preserve"> ECO </t>
    </r>
  </si>
</sst>
</file>

<file path=xl/styles.xml><?xml version="1.0" encoding="utf-8"?>
<styleSheet xmlns="http://schemas.openxmlformats.org/spreadsheetml/2006/main">
  <numFmts count="7">
    <numFmt numFmtId="165" formatCode="#,##0\ &quot;₽&quot;"/>
    <numFmt numFmtId="166" formatCode="#,##0.00\ &quot;₽&quot;"/>
    <numFmt numFmtId="167" formatCode="[$€-C07]\ #,##0.00"/>
    <numFmt numFmtId="168" formatCode="#,##0.00&quot; ₽&quot;"/>
    <numFmt numFmtId="169" formatCode="#,##0&quot; ₽&quot;"/>
    <numFmt numFmtId="170" formatCode="[$€-C07]\ #,##0"/>
    <numFmt numFmtId="172" formatCode="#,##0\ [$₽-419]"/>
  </numFmts>
  <fonts count="65">
    <font>
      <sz val="11"/>
      <color theme="1"/>
      <name val="Calibri"/>
      <family val="2"/>
      <scheme val="minor"/>
    </font>
    <font>
      <i/>
      <sz val="11"/>
      <color rgb="FF7F7F7F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sz val="10"/>
      <name val="Arial Cyr"/>
      <charset val="204"/>
    </font>
    <font>
      <b/>
      <sz val="10"/>
      <color theme="0"/>
      <name val="Arial"/>
      <family val="2"/>
      <charset val="204"/>
    </font>
    <font>
      <b/>
      <sz val="9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sz val="12"/>
      <color theme="0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0"/>
      <color rgb="FFFF3399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rgb="FF0070C0"/>
      <name val="Arial"/>
      <family val="2"/>
      <charset val="204"/>
    </font>
    <font>
      <b/>
      <sz val="12"/>
      <color rgb="FF002060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8"/>
      <color rgb="FFFF0066"/>
      <name val="Arial"/>
      <family val="2"/>
      <charset val="204"/>
    </font>
    <font>
      <sz val="10"/>
      <color theme="0"/>
      <name val="Calibri"/>
      <family val="2"/>
      <scheme val="minor"/>
    </font>
    <font>
      <b/>
      <sz val="8"/>
      <name val="Calibri"/>
      <family val="2"/>
      <charset val="204"/>
    </font>
    <font>
      <sz val="7"/>
      <name val="Cambria"/>
      <family val="1"/>
      <charset val="204"/>
    </font>
    <font>
      <sz val="7.5"/>
      <name val="Arial"/>
      <family val="2"/>
      <charset val="204"/>
    </font>
    <font>
      <b/>
      <sz val="7.5"/>
      <name val="Arial"/>
      <family val="2"/>
      <charset val="204"/>
    </font>
    <font>
      <b/>
      <sz val="7.5"/>
      <name val="Calibri"/>
      <family val="2"/>
      <charset val="204"/>
    </font>
    <font>
      <sz val="8"/>
      <name val="Calibri"/>
      <family val="2"/>
      <charset val="204"/>
    </font>
    <font>
      <b/>
      <i/>
      <sz val="14"/>
      <color theme="1" tint="0.499984740745262"/>
      <name val="Calibri"/>
      <family val="2"/>
      <charset val="204"/>
      <scheme val="minor"/>
    </font>
    <font>
      <b/>
      <sz val="8"/>
      <color rgb="FFFF0000"/>
      <name val="Arial"/>
      <family val="2"/>
      <charset val="204"/>
    </font>
    <font>
      <sz val="8"/>
      <color rgb="FFFF0066"/>
      <name val="Arial"/>
      <family val="2"/>
      <charset val="204"/>
    </font>
    <font>
      <sz val="12"/>
      <color theme="1" tint="0.499984740745262"/>
      <name val="Calibri"/>
      <family val="2"/>
      <scheme val="minor"/>
    </font>
    <font>
      <sz val="8"/>
      <color rgb="FFFF3399"/>
      <name val="Arial"/>
      <family val="2"/>
      <charset val="204"/>
    </font>
    <font>
      <b/>
      <sz val="8"/>
      <color rgb="FFFF3399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9"/>
      <name val="Arial"/>
      <family val="2"/>
      <charset val="204"/>
    </font>
    <font>
      <b/>
      <sz val="9"/>
      <color rgb="FFFF0066"/>
      <name val="Arial"/>
      <family val="2"/>
      <charset val="204"/>
    </font>
    <font>
      <b/>
      <sz val="11"/>
      <name val="Arial"/>
      <family val="2"/>
      <charset val="204"/>
    </font>
    <font>
      <b/>
      <sz val="10"/>
      <name val="Arial"/>
      <family val="2"/>
      <charset val="204"/>
    </font>
    <font>
      <sz val="8"/>
      <color theme="1"/>
      <name val="Arial"/>
      <family val="2"/>
      <charset val="204"/>
    </font>
    <font>
      <b/>
      <sz val="10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8"/>
      <color rgb="FFFF0000"/>
      <name val="Arial"/>
      <family val="2"/>
      <charset val="204"/>
    </font>
    <font>
      <b/>
      <sz val="8"/>
      <color theme="0"/>
      <name val="Calibri"/>
      <family val="2"/>
      <charset val="204"/>
    </font>
    <font>
      <sz val="8"/>
      <color theme="1"/>
      <name val="Calibri"/>
      <family val="2"/>
      <scheme val="minor"/>
    </font>
    <font>
      <b/>
      <sz val="14"/>
      <color rgb="FFFF0066"/>
      <name val="Arial"/>
      <family val="2"/>
      <charset val="204"/>
    </font>
    <font>
      <i/>
      <sz val="8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name val="Calibri"/>
      <family val="2"/>
      <scheme val="minor"/>
    </font>
    <font>
      <sz val="8"/>
      <color rgb="FF000000"/>
      <name val="Calibri"/>
      <family val="2"/>
      <charset val="204"/>
    </font>
    <font>
      <b/>
      <sz val="8"/>
      <color theme="1"/>
      <name val="Calibri"/>
      <family val="2"/>
      <charset val="204"/>
      <scheme val="minor"/>
    </font>
    <font>
      <b/>
      <sz val="11"/>
      <color rgb="FFFF0066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i/>
      <sz val="12"/>
      <color theme="1" tint="0.499984740745262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3"/>
      <color rgb="FFC00000"/>
      <name val="Calibri"/>
      <family val="2"/>
      <charset val="204"/>
      <scheme val="minor"/>
    </font>
    <font>
      <b/>
      <sz val="14"/>
      <color rgb="FFC0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rgb="FFFF0066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2F2F2"/>
      </patternFill>
    </fill>
    <fill>
      <patternFill patternType="solid">
        <fgColor rgb="FF008000"/>
        <bgColor indexed="6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rgb="FF008080"/>
      </patternFill>
    </fill>
    <fill>
      <patternFill patternType="solid">
        <fgColor theme="1"/>
        <bgColor rgb="FFB3F9B1"/>
      </patternFill>
    </fill>
    <fill>
      <patternFill patternType="solid">
        <fgColor theme="0" tint="-0.14999847407452621"/>
        <bgColor rgb="FF008080"/>
      </patternFill>
    </fill>
    <fill>
      <patternFill patternType="solid">
        <fgColor theme="0" tint="-0.14999847407452621"/>
        <bgColor rgb="FFF2F2F2"/>
      </patternFill>
    </fill>
    <fill>
      <patternFill patternType="solid">
        <fgColor theme="0"/>
        <bgColor rgb="FFEBF1DE"/>
      </patternFill>
    </fill>
    <fill>
      <patternFill patternType="solid">
        <fgColor theme="0" tint="-0.14999847407452621"/>
        <bgColor rgb="FFEBF1D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008080"/>
      </patternFill>
    </fill>
    <fill>
      <patternFill patternType="solid">
        <fgColor rgb="FFFF006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F2F2F2"/>
      </patternFill>
    </fill>
    <fill>
      <patternFill patternType="solid">
        <fgColor rgb="FF008000"/>
        <bgColor rgb="FFC00000"/>
      </patternFill>
    </fill>
    <fill>
      <patternFill patternType="solid">
        <fgColor theme="0"/>
        <bgColor rgb="FFE6E0EC"/>
      </patternFill>
    </fill>
    <fill>
      <patternFill patternType="solid">
        <fgColor rgb="FFD5F7FB"/>
        <bgColor rgb="FFB3F9B1"/>
      </patternFill>
    </fill>
    <fill>
      <patternFill patternType="solid">
        <fgColor rgb="FFFDEDFA"/>
        <bgColor rgb="FFF2DCDB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00FF"/>
      </patternFill>
    </fill>
    <fill>
      <patternFill patternType="solid">
        <fgColor theme="0"/>
        <bgColor rgb="FFC00000"/>
      </patternFill>
    </fill>
    <fill>
      <patternFill patternType="solid">
        <fgColor theme="0"/>
        <bgColor rgb="FF003300"/>
      </patternFill>
    </fill>
    <fill>
      <patternFill patternType="solid">
        <fgColor theme="0"/>
        <bgColor rgb="FF993366"/>
      </patternFill>
    </fill>
    <fill>
      <patternFill patternType="solid">
        <fgColor theme="0"/>
        <bgColor rgb="FF808080"/>
      </patternFill>
    </fill>
    <fill>
      <patternFill patternType="solid">
        <fgColor theme="0"/>
        <bgColor rgb="FFFF9900"/>
      </patternFill>
    </fill>
    <fill>
      <patternFill patternType="solid">
        <fgColor theme="0" tint="-4.9989318521683403E-2"/>
        <bgColor rgb="FFE6E0EC"/>
      </patternFill>
    </fill>
    <fill>
      <patternFill patternType="solid">
        <fgColor rgb="FF008000"/>
        <bgColor rgb="FFE6E0EC"/>
      </patternFill>
    </fill>
    <fill>
      <patternFill patternType="solid">
        <fgColor theme="0" tint="-4.9989318521683403E-2"/>
        <bgColor rgb="FFEBF1DE"/>
      </patternFill>
    </fill>
    <fill>
      <patternFill patternType="solid">
        <fgColor rgb="FFFF0066"/>
        <bgColor rgb="FFC00000"/>
      </patternFill>
    </fill>
    <fill>
      <patternFill patternType="solid">
        <fgColor rgb="FFF2F2F2"/>
        <bgColor rgb="FFEBF1DE"/>
      </patternFill>
    </fill>
    <fill>
      <patternFill patternType="solid">
        <fgColor rgb="FF008000"/>
        <bgColor rgb="FFF2F2F2"/>
      </patternFill>
    </fill>
    <fill>
      <patternFill patternType="solid">
        <fgColor rgb="FFFF0066"/>
        <bgColor rgb="FFF2F2F2"/>
      </patternFill>
    </fill>
    <fill>
      <patternFill patternType="solid">
        <fgColor rgb="FF000000"/>
        <bgColor indexed="64"/>
      </patternFill>
    </fill>
    <fill>
      <patternFill patternType="solid">
        <fgColor theme="0" tint="-0.14999847407452621"/>
        <bgColor rgb="FFE6E0EC"/>
      </patternFill>
    </fill>
  </fills>
  <borders count="1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theme="0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auto="1"/>
      </left>
      <right/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theme="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/>
      <right style="thin">
        <color auto="1"/>
      </right>
      <top/>
      <bottom style="thin">
        <color theme="0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0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0" tint="-0.34998626667073579"/>
      </right>
      <top style="thin">
        <color auto="1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auto="1"/>
      </top>
      <bottom style="thin">
        <color theme="0" tint="-0.34998626667073579"/>
      </bottom>
      <diagonal/>
    </border>
    <border>
      <left/>
      <right/>
      <top style="thin">
        <color auto="1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auto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auto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auto="1"/>
      </right>
      <top style="thin">
        <color auto="1"/>
      </top>
      <bottom style="thin">
        <color theme="0" tint="-0.34998626667073579"/>
      </bottom>
      <diagonal/>
    </border>
    <border>
      <left style="thin">
        <color auto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auto="1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auto="1"/>
      </right>
      <top/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thin">
        <color auto="1"/>
      </right>
      <top style="thin">
        <color theme="0" tint="-0.34998626667073579"/>
      </top>
      <bottom style="medium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medium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theme="0"/>
      </bottom>
      <diagonal/>
    </border>
    <border>
      <left style="thin">
        <color auto="1"/>
      </left>
      <right/>
      <top style="thin">
        <color auto="1"/>
      </top>
      <bottom style="medium">
        <color theme="0"/>
      </bottom>
      <diagonal/>
    </border>
    <border>
      <left/>
      <right style="thin">
        <color indexed="64"/>
      </right>
      <top style="thin">
        <color auto="1"/>
      </top>
      <bottom style="medium">
        <color theme="0"/>
      </bottom>
      <diagonal/>
    </border>
    <border>
      <left style="medium">
        <color indexed="64"/>
      </left>
      <right/>
      <top style="medium">
        <color theme="0"/>
      </top>
      <bottom style="thin">
        <color theme="0"/>
      </bottom>
      <diagonal/>
    </border>
    <border>
      <left/>
      <right/>
      <top style="medium">
        <color theme="0"/>
      </top>
      <bottom style="thin">
        <color theme="0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auto="1"/>
      </right>
      <top/>
      <bottom/>
      <diagonal/>
    </border>
    <border>
      <left style="thin">
        <color theme="0" tint="-0.499984740745262"/>
      </left>
      <right style="thin">
        <color auto="1"/>
      </right>
      <top/>
      <bottom style="medium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theme="0"/>
      </top>
      <bottom/>
      <diagonal/>
    </border>
    <border>
      <left style="medium">
        <color indexed="64"/>
      </left>
      <right/>
      <top style="thin">
        <color indexed="64"/>
      </top>
      <bottom style="thin">
        <color theme="0"/>
      </bottom>
      <diagonal/>
    </border>
    <border>
      <left style="thin">
        <color theme="0" tint="-0.499984740745262"/>
      </left>
      <right style="medium">
        <color indexed="64"/>
      </right>
      <top/>
      <bottom/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auto="1"/>
      </left>
      <right style="thin">
        <color auto="1"/>
      </right>
      <top/>
      <bottom style="thin">
        <color theme="0"/>
      </bottom>
      <diagonal/>
    </border>
    <border>
      <left style="thin">
        <color auto="1"/>
      </left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 style="thin">
        <color theme="0" tint="-0.34998626667073579"/>
      </right>
      <top style="thin">
        <color auto="1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/>
      </left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theme="0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3" fillId="0" borderId="0"/>
    <xf numFmtId="0" fontId="6" fillId="0" borderId="0" applyNumberFormat="0" applyFill="0" applyBorder="0" applyAlignment="0" applyProtection="0"/>
  </cellStyleXfs>
  <cellXfs count="852">
    <xf numFmtId="0" fontId="0" fillId="0" borderId="0" xfId="0"/>
    <xf numFmtId="0" fontId="0" fillId="2" borderId="0" xfId="0" applyFill="1"/>
    <xf numFmtId="0" fontId="2" fillId="2" borderId="0" xfId="0" applyFont="1" applyFill="1"/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/>
    <xf numFmtId="0" fontId="0" fillId="2" borderId="0" xfId="0" applyFill="1" applyBorder="1"/>
    <xf numFmtId="0" fontId="2" fillId="2" borderId="1" xfId="0" applyFont="1" applyFill="1" applyBorder="1"/>
    <xf numFmtId="0" fontId="13" fillId="10" borderId="9" xfId="1" applyFont="1" applyFill="1" applyBorder="1" applyAlignment="1">
      <alignment horizontal="left" vertical="center" wrapText="1"/>
    </xf>
    <xf numFmtId="167" fontId="13" fillId="10" borderId="7" xfId="1" applyNumberFormat="1" applyFont="1" applyFill="1" applyBorder="1" applyAlignment="1">
      <alignment horizontal="center" vertical="center" wrapText="1"/>
    </xf>
    <xf numFmtId="0" fontId="13" fillId="10" borderId="10" xfId="1" applyFont="1" applyFill="1" applyBorder="1" applyAlignment="1">
      <alignment horizontal="center" vertical="center" wrapText="1"/>
    </xf>
    <xf numFmtId="0" fontId="13" fillId="11" borderId="9" xfId="1" applyFont="1" applyFill="1" applyBorder="1" applyAlignment="1">
      <alignment horizontal="left" vertical="center" wrapText="1"/>
    </xf>
    <xf numFmtId="0" fontId="14" fillId="10" borderId="1" xfId="1" applyFont="1" applyFill="1" applyBorder="1" applyAlignment="1">
      <alignment horizontal="center" vertical="center" wrapText="1"/>
    </xf>
    <xf numFmtId="0" fontId="14" fillId="10" borderId="10" xfId="1" applyFont="1" applyFill="1" applyBorder="1" applyAlignment="1">
      <alignment horizontal="center" vertical="center" wrapText="1"/>
    </xf>
    <xf numFmtId="0" fontId="13" fillId="3" borderId="7" xfId="1" applyFont="1" applyFill="1" applyBorder="1" applyAlignment="1">
      <alignment horizontal="center" vertical="center" wrapText="1"/>
    </xf>
    <xf numFmtId="0" fontId="19" fillId="2" borderId="0" xfId="1" applyFont="1" applyFill="1" applyAlignment="1">
      <alignment horizontal="center" vertical="center"/>
    </xf>
    <xf numFmtId="0" fontId="19" fillId="2" borderId="0" xfId="1" applyFont="1" applyFill="1" applyAlignment="1"/>
    <xf numFmtId="0" fontId="20" fillId="10" borderId="1" xfId="1" applyFont="1" applyFill="1" applyBorder="1" applyAlignment="1">
      <alignment horizontal="center" vertical="center" wrapText="1"/>
    </xf>
    <xf numFmtId="167" fontId="20" fillId="10" borderId="1" xfId="1" applyNumberFormat="1" applyFont="1" applyFill="1" applyBorder="1" applyAlignment="1">
      <alignment horizontal="center" vertical="center" wrapText="1"/>
    </xf>
    <xf numFmtId="0" fontId="20" fillId="10" borderId="10" xfId="1" applyFont="1" applyFill="1" applyBorder="1" applyAlignment="1">
      <alignment horizontal="center" vertical="center" wrapText="1"/>
    </xf>
    <xf numFmtId="0" fontId="0" fillId="2" borderId="10" xfId="0" applyFill="1" applyBorder="1"/>
    <xf numFmtId="0" fontId="0" fillId="2" borderId="9" xfId="0" applyFill="1" applyBorder="1"/>
    <xf numFmtId="0" fontId="20" fillId="10" borderId="9" xfId="1" applyFont="1" applyFill="1" applyBorder="1" applyAlignment="1">
      <alignment horizontal="center" vertical="center" wrapText="1"/>
    </xf>
    <xf numFmtId="167" fontId="20" fillId="10" borderId="9" xfId="1" applyNumberFormat="1" applyFont="1" applyFill="1" applyBorder="1" applyAlignment="1">
      <alignment horizontal="center" vertical="center" wrapText="1"/>
    </xf>
    <xf numFmtId="167" fontId="13" fillId="10" borderId="9" xfId="1" applyNumberFormat="1" applyFont="1" applyFill="1" applyBorder="1" applyAlignment="1">
      <alignment horizontal="center" vertical="center" wrapText="1"/>
    </xf>
    <xf numFmtId="0" fontId="13" fillId="13" borderId="10" xfId="1" applyFont="1" applyFill="1" applyBorder="1" applyAlignment="1">
      <alignment horizontal="center" vertical="center" wrapText="1"/>
    </xf>
    <xf numFmtId="0" fontId="14" fillId="10" borderId="9" xfId="1" applyFont="1" applyFill="1" applyBorder="1" applyAlignment="1">
      <alignment horizontal="center" vertical="center" wrapText="1"/>
    </xf>
    <xf numFmtId="0" fontId="14" fillId="13" borderId="10" xfId="1" applyFont="1" applyFill="1" applyBorder="1" applyAlignment="1">
      <alignment horizontal="center" vertical="center" wrapText="1"/>
    </xf>
    <xf numFmtId="0" fontId="13" fillId="10" borderId="9" xfId="1" applyFont="1" applyFill="1" applyBorder="1" applyAlignment="1">
      <alignment horizontal="center" vertical="center" wrapText="1"/>
    </xf>
    <xf numFmtId="0" fontId="20" fillId="13" borderId="10" xfId="1" applyFont="1" applyFill="1" applyBorder="1" applyAlignment="1">
      <alignment horizontal="center" vertical="center" wrapText="1"/>
    </xf>
    <xf numFmtId="0" fontId="0" fillId="2" borderId="20" xfId="0" applyFill="1" applyBorder="1"/>
    <xf numFmtId="0" fontId="0" fillId="2" borderId="1" xfId="0" applyFill="1" applyBorder="1" applyAlignment="1"/>
    <xf numFmtId="0" fontId="0" fillId="2" borderId="1" xfId="0" applyFill="1" applyBorder="1" applyAlignment="1">
      <alignment horizontal="center"/>
    </xf>
    <xf numFmtId="0" fontId="0" fillId="2" borderId="20" xfId="0" applyFont="1" applyFill="1" applyBorder="1" applyAlignment="1"/>
    <xf numFmtId="0" fontId="0" fillId="2" borderId="0" xfId="0" applyFont="1" applyFill="1" applyBorder="1" applyAlignment="1"/>
    <xf numFmtId="0" fontId="0" fillId="2" borderId="18" xfId="0" applyFont="1" applyFill="1" applyBorder="1" applyAlignment="1"/>
    <xf numFmtId="0" fontId="0" fillId="2" borderId="18" xfId="0" applyFill="1" applyBorder="1"/>
    <xf numFmtId="167" fontId="13" fillId="10" borderId="8" xfId="1" applyNumberFormat="1" applyFont="1" applyFill="1" applyBorder="1" applyAlignment="1">
      <alignment horizontal="center" vertical="center" wrapText="1"/>
    </xf>
    <xf numFmtId="0" fontId="0" fillId="2" borderId="9" xfId="0" applyFill="1" applyBorder="1" applyAlignment="1"/>
    <xf numFmtId="0" fontId="30" fillId="8" borderId="25" xfId="1" applyFont="1" applyFill="1" applyBorder="1" applyAlignment="1">
      <alignment vertical="center" wrapText="1"/>
    </xf>
    <xf numFmtId="0" fontId="32" fillId="2" borderId="0" xfId="0" applyFont="1" applyFill="1"/>
    <xf numFmtId="0" fontId="0" fillId="2" borderId="2" xfId="0" applyFill="1" applyBorder="1" applyAlignment="1"/>
    <xf numFmtId="0" fontId="0" fillId="2" borderId="6" xfId="0" applyFill="1" applyBorder="1" applyAlignment="1"/>
    <xf numFmtId="0" fontId="19" fillId="0" borderId="0" xfId="1" applyFont="1" applyFill="1" applyAlignment="1"/>
    <xf numFmtId="0" fontId="13" fillId="10" borderId="7" xfId="1" applyFont="1" applyFill="1" applyBorder="1" applyAlignment="1">
      <alignment horizontal="left" vertical="center" wrapText="1"/>
    </xf>
    <xf numFmtId="0" fontId="13" fillId="2" borderId="16" xfId="1" applyFont="1" applyFill="1" applyBorder="1" applyAlignment="1">
      <alignment horizontal="left" vertical="center" wrapText="1"/>
    </xf>
    <xf numFmtId="0" fontId="13" fillId="2" borderId="14" xfId="1" applyFont="1" applyFill="1" applyBorder="1" applyAlignment="1">
      <alignment horizontal="center" vertical="center" wrapText="1"/>
    </xf>
    <xf numFmtId="0" fontId="13" fillId="2" borderId="15" xfId="1" applyFont="1" applyFill="1" applyBorder="1" applyAlignment="1">
      <alignment horizontal="center" vertical="center" wrapText="1"/>
    </xf>
    <xf numFmtId="0" fontId="0" fillId="2" borderId="44" xfId="0" applyFill="1" applyBorder="1"/>
    <xf numFmtId="0" fontId="13" fillId="2" borderId="13" xfId="1" applyFont="1" applyFill="1" applyBorder="1" applyAlignment="1">
      <alignment horizontal="center" vertical="center" wrapText="1"/>
    </xf>
    <xf numFmtId="0" fontId="12" fillId="8" borderId="18" xfId="1" applyFont="1" applyFill="1" applyBorder="1" applyAlignment="1">
      <alignment horizontal="center" vertical="center" wrapText="1"/>
    </xf>
    <xf numFmtId="0" fontId="0" fillId="2" borderId="45" xfId="0" applyFill="1" applyBorder="1" applyAlignment="1"/>
    <xf numFmtId="0" fontId="13" fillId="13" borderId="44" xfId="1" applyFont="1" applyFill="1" applyBorder="1" applyAlignment="1">
      <alignment horizontal="center" vertical="center" wrapText="1"/>
    </xf>
    <xf numFmtId="0" fontId="13" fillId="2" borderId="46" xfId="1" applyFont="1" applyFill="1" applyBorder="1" applyAlignment="1">
      <alignment horizontal="center" vertical="center" wrapText="1"/>
    </xf>
    <xf numFmtId="0" fontId="13" fillId="2" borderId="1" xfId="2" applyFont="1" applyFill="1" applyBorder="1" applyAlignment="1">
      <alignment horizontal="center" vertical="center" wrapText="1"/>
    </xf>
    <xf numFmtId="0" fontId="14" fillId="2" borderId="1" xfId="2" applyFont="1" applyFill="1" applyBorder="1" applyAlignment="1">
      <alignment horizontal="center" vertical="center" wrapText="1"/>
    </xf>
    <xf numFmtId="0" fontId="13" fillId="10" borderId="13" xfId="1" applyFont="1" applyFill="1" applyBorder="1" applyAlignment="1">
      <alignment horizontal="left" vertical="center" wrapText="1"/>
    </xf>
    <xf numFmtId="0" fontId="13" fillId="3" borderId="14" xfId="1" applyFont="1" applyFill="1" applyBorder="1" applyAlignment="1">
      <alignment horizontal="center" vertical="center" wrapText="1"/>
    </xf>
    <xf numFmtId="0" fontId="13" fillId="2" borderId="10" xfId="2" applyFont="1" applyFill="1" applyBorder="1" applyAlignment="1">
      <alignment horizontal="center" vertical="center" wrapText="1"/>
    </xf>
    <xf numFmtId="0" fontId="14" fillId="2" borderId="10" xfId="2" applyFont="1" applyFill="1" applyBorder="1" applyAlignment="1">
      <alignment horizontal="center" vertical="center" wrapText="1"/>
    </xf>
    <xf numFmtId="0" fontId="13" fillId="3" borderId="15" xfId="1" applyFont="1" applyFill="1" applyBorder="1" applyAlignment="1">
      <alignment horizontal="center" vertical="center" wrapText="1"/>
    </xf>
    <xf numFmtId="0" fontId="35" fillId="16" borderId="1" xfId="1" applyFont="1" applyFill="1" applyBorder="1" applyAlignment="1">
      <alignment horizontal="right" vertical="center" wrapText="1"/>
    </xf>
    <xf numFmtId="0" fontId="37" fillId="0" borderId="1" xfId="1" applyFont="1" applyBorder="1" applyAlignment="1">
      <alignment horizontal="center" vertical="center" wrapText="1"/>
    </xf>
    <xf numFmtId="0" fontId="33" fillId="0" borderId="1" xfId="1" applyFont="1" applyBorder="1" applyAlignment="1">
      <alignment horizontal="center" vertical="center"/>
    </xf>
    <xf numFmtId="0" fontId="37" fillId="0" borderId="2" xfId="1" applyFont="1" applyBorder="1" applyAlignment="1">
      <alignment horizontal="center" vertical="center" wrapText="1"/>
    </xf>
    <xf numFmtId="0" fontId="14" fillId="18" borderId="1" xfId="0" applyFont="1" applyFill="1" applyBorder="1" applyAlignment="1">
      <alignment horizontal="center" vertical="center" wrapText="1"/>
    </xf>
    <xf numFmtId="0" fontId="36" fillId="2" borderId="0" xfId="1" applyFont="1" applyFill="1" applyBorder="1" applyAlignment="1">
      <alignment horizontal="center" vertical="center" wrapText="1"/>
    </xf>
    <xf numFmtId="0" fontId="37" fillId="2" borderId="0" xfId="1" applyFont="1" applyFill="1" applyBorder="1" applyAlignment="1">
      <alignment horizontal="center" vertical="center" wrapText="1"/>
    </xf>
    <xf numFmtId="20" fontId="37" fillId="3" borderId="0" xfId="1" applyNumberFormat="1" applyFont="1" applyFill="1" applyBorder="1" applyAlignment="1">
      <alignment horizontal="center" vertical="center" wrapText="1"/>
    </xf>
    <xf numFmtId="0" fontId="34" fillId="3" borderId="0" xfId="1" applyFont="1" applyFill="1" applyBorder="1" applyAlignment="1">
      <alignment horizontal="center" vertical="center" wrapText="1"/>
    </xf>
    <xf numFmtId="0" fontId="13" fillId="2" borderId="0" xfId="1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center" vertical="center" wrapText="1"/>
    </xf>
    <xf numFmtId="0" fontId="13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2" fillId="2" borderId="0" xfId="0" applyFont="1" applyFill="1" applyBorder="1"/>
    <xf numFmtId="0" fontId="0" fillId="2" borderId="19" xfId="0" applyFill="1" applyBorder="1"/>
    <xf numFmtId="0" fontId="14" fillId="18" borderId="14" xfId="0" applyFont="1" applyFill="1" applyBorder="1" applyAlignment="1">
      <alignment horizontal="center" vertical="center" wrapText="1"/>
    </xf>
    <xf numFmtId="0" fontId="37" fillId="0" borderId="62" xfId="1" applyFont="1" applyBorder="1" applyAlignment="1">
      <alignment horizontal="center" vertical="center" wrapText="1"/>
    </xf>
    <xf numFmtId="0" fontId="14" fillId="18" borderId="62" xfId="0" applyFont="1" applyFill="1" applyBorder="1" applyAlignment="1">
      <alignment horizontal="center" vertical="center" wrapText="1"/>
    </xf>
    <xf numFmtId="0" fontId="14" fillId="18" borderId="2" xfId="0" applyFont="1" applyFill="1" applyBorder="1" applyAlignment="1">
      <alignment horizontal="center" vertical="center" wrapText="1"/>
    </xf>
    <xf numFmtId="20" fontId="37" fillId="18" borderId="4" xfId="1" applyNumberFormat="1" applyFont="1" applyFill="1" applyBorder="1" applyAlignment="1">
      <alignment horizontal="center" vertical="center" wrapText="1"/>
    </xf>
    <xf numFmtId="0" fontId="34" fillId="0" borderId="4" xfId="1" applyFont="1" applyBorder="1" applyAlignment="1">
      <alignment horizontal="center" vertical="center" wrapText="1"/>
    </xf>
    <xf numFmtId="0" fontId="33" fillId="15" borderId="59" xfId="1" applyFont="1" applyFill="1" applyBorder="1" applyAlignment="1">
      <alignment horizontal="center"/>
    </xf>
    <xf numFmtId="0" fontId="14" fillId="0" borderId="1" xfId="1" applyFont="1" applyBorder="1" applyAlignment="1">
      <alignment horizontal="center" vertical="center" wrapText="1"/>
    </xf>
    <xf numFmtId="0" fontId="14" fillId="18" borderId="1" xfId="1" applyFont="1" applyFill="1" applyBorder="1" applyAlignment="1">
      <alignment horizontal="center" vertical="center" wrapText="1"/>
    </xf>
    <xf numFmtId="0" fontId="14" fillId="21" borderId="1" xfId="1" applyFont="1" applyFill="1" applyBorder="1" applyAlignment="1">
      <alignment horizontal="center" vertical="center" wrapText="1"/>
    </xf>
    <xf numFmtId="167" fontId="13" fillId="20" borderId="1" xfId="1" applyNumberFormat="1" applyFont="1" applyFill="1" applyBorder="1" applyAlignment="1">
      <alignment horizontal="center" vertical="center" wrapText="1"/>
    </xf>
    <xf numFmtId="0" fontId="14" fillId="0" borderId="14" xfId="1" applyFont="1" applyBorder="1" applyAlignment="1">
      <alignment horizontal="center" vertical="center" wrapText="1"/>
    </xf>
    <xf numFmtId="0" fontId="14" fillId="18" borderId="14" xfId="1" applyFont="1" applyFill="1" applyBorder="1" applyAlignment="1">
      <alignment horizontal="center" vertical="center" wrapText="1"/>
    </xf>
    <xf numFmtId="0" fontId="13" fillId="18" borderId="14" xfId="1" applyFont="1" applyFill="1" applyBorder="1" applyAlignment="1">
      <alignment horizontal="center" vertical="center" wrapText="1"/>
    </xf>
    <xf numFmtId="0" fontId="14" fillId="21" borderId="14" xfId="1" applyFont="1" applyFill="1" applyBorder="1" applyAlignment="1">
      <alignment horizontal="center" vertical="center" wrapText="1"/>
    </xf>
    <xf numFmtId="0" fontId="13" fillId="18" borderId="42" xfId="1" applyFont="1" applyFill="1" applyBorder="1" applyAlignment="1">
      <alignment horizontal="center" vertical="center" wrapText="1"/>
    </xf>
    <xf numFmtId="0" fontId="14" fillId="22" borderId="42" xfId="1" applyFont="1" applyFill="1" applyBorder="1" applyAlignment="1">
      <alignment horizontal="center" vertical="center" wrapText="1"/>
    </xf>
    <xf numFmtId="0" fontId="14" fillId="22" borderId="1" xfId="1" applyFont="1" applyFill="1" applyBorder="1" applyAlignment="1">
      <alignment horizontal="center" vertical="center" wrapText="1"/>
    </xf>
    <xf numFmtId="0" fontId="14" fillId="18" borderId="42" xfId="0" applyFont="1" applyFill="1" applyBorder="1" applyAlignment="1">
      <alignment horizontal="center" vertical="center" wrapText="1"/>
    </xf>
    <xf numFmtId="20" fontId="14" fillId="18" borderId="1" xfId="1" applyNumberFormat="1" applyFont="1" applyFill="1" applyBorder="1" applyAlignment="1">
      <alignment horizontal="center" vertical="center" wrapText="1"/>
    </xf>
    <xf numFmtId="0" fontId="14" fillId="18" borderId="4" xfId="0" applyFont="1" applyFill="1" applyBorder="1" applyAlignment="1">
      <alignment horizontal="center" vertical="center" wrapText="1"/>
    </xf>
    <xf numFmtId="0" fontId="14" fillId="0" borderId="42" xfId="1" applyFont="1" applyBorder="1" applyAlignment="1">
      <alignment horizontal="center" vertical="center" wrapText="1"/>
    </xf>
    <xf numFmtId="20" fontId="14" fillId="18" borderId="42" xfId="1" applyNumberFormat="1" applyFont="1" applyFill="1" applyBorder="1" applyAlignment="1">
      <alignment horizontal="center" vertical="center" wrapText="1"/>
    </xf>
    <xf numFmtId="0" fontId="5" fillId="16" borderId="1" xfId="1" applyFont="1" applyFill="1" applyBorder="1" applyAlignment="1">
      <alignment horizontal="right" vertical="center" wrapText="1"/>
    </xf>
    <xf numFmtId="0" fontId="33" fillId="15" borderId="49" xfId="1" applyFont="1" applyFill="1" applyBorder="1" applyAlignment="1">
      <alignment horizontal="center"/>
    </xf>
    <xf numFmtId="0" fontId="9" fillId="5" borderId="69" xfId="1" applyFont="1" applyFill="1" applyBorder="1" applyAlignment="1">
      <alignment horizontal="right" vertical="center" wrapText="1"/>
    </xf>
    <xf numFmtId="0" fontId="14" fillId="0" borderId="62" xfId="1" applyFont="1" applyBorder="1" applyAlignment="1">
      <alignment horizontal="center" vertical="center" wrapText="1"/>
    </xf>
    <xf numFmtId="20" fontId="14" fillId="18" borderId="62" xfId="1" applyNumberFormat="1" applyFont="1" applyFill="1" applyBorder="1" applyAlignment="1">
      <alignment horizontal="center" vertical="center" wrapText="1"/>
    </xf>
    <xf numFmtId="0" fontId="14" fillId="22" borderId="62" xfId="1" applyFont="1" applyFill="1" applyBorder="1" applyAlignment="1">
      <alignment horizontal="center" vertical="center" wrapText="1"/>
    </xf>
    <xf numFmtId="0" fontId="14" fillId="18" borderId="75" xfId="0" applyFont="1" applyFill="1" applyBorder="1" applyAlignment="1">
      <alignment horizontal="center" vertical="center" wrapText="1"/>
    </xf>
    <xf numFmtId="0" fontId="0" fillId="2" borderId="47" xfId="0" applyFill="1" applyBorder="1"/>
    <xf numFmtId="0" fontId="2" fillId="2" borderId="47" xfId="0" applyFont="1" applyFill="1" applyBorder="1"/>
    <xf numFmtId="0" fontId="43" fillId="0" borderId="42" xfId="0" applyFont="1" applyBorder="1" applyAlignment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37" fillId="9" borderId="65" xfId="0" applyFont="1" applyFill="1" applyBorder="1" applyAlignment="1">
      <alignment horizontal="center" vertical="center" wrapText="1"/>
    </xf>
    <xf numFmtId="0" fontId="0" fillId="2" borderId="74" xfId="0" applyFill="1" applyBorder="1"/>
    <xf numFmtId="0" fontId="14" fillId="3" borderId="2" xfId="0" applyFont="1" applyFill="1" applyBorder="1" applyAlignment="1">
      <alignment horizontal="center" vertical="center" wrapText="1"/>
    </xf>
    <xf numFmtId="0" fontId="13" fillId="23" borderId="1" xfId="0" applyFont="1" applyFill="1" applyBorder="1" applyAlignment="1">
      <alignment horizontal="center" vertical="center" wrapText="1"/>
    </xf>
    <xf numFmtId="0" fontId="38" fillId="20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38" fillId="23" borderId="1" xfId="0" applyFont="1" applyFill="1" applyBorder="1" applyAlignment="1">
      <alignment horizontal="center" vertical="center" wrapText="1"/>
    </xf>
    <xf numFmtId="0" fontId="38" fillId="13" borderId="1" xfId="0" applyFont="1" applyFill="1" applyBorder="1" applyAlignment="1">
      <alignment horizontal="center" vertical="center" wrapText="1"/>
    </xf>
    <xf numFmtId="0" fontId="38" fillId="24" borderId="1" xfId="0" applyFont="1" applyFill="1" applyBorder="1" applyAlignment="1">
      <alignment horizontal="center" vertical="center" wrapText="1"/>
    </xf>
    <xf numFmtId="0" fontId="38" fillId="25" borderId="1" xfId="0" applyFont="1" applyFill="1" applyBorder="1" applyAlignment="1">
      <alignment horizontal="center" vertical="center" wrapText="1"/>
    </xf>
    <xf numFmtId="0" fontId="13" fillId="23" borderId="14" xfId="0" applyFont="1" applyFill="1" applyBorder="1" applyAlignment="1">
      <alignment horizontal="center" vertical="center" wrapText="1"/>
    </xf>
    <xf numFmtId="0" fontId="38" fillId="26" borderId="14" xfId="0" applyFont="1" applyFill="1" applyBorder="1" applyAlignment="1">
      <alignment horizontal="center" vertical="center" wrapText="1"/>
    </xf>
    <xf numFmtId="0" fontId="14" fillId="3" borderId="14" xfId="0" applyFont="1" applyFill="1" applyBorder="1" applyAlignment="1">
      <alignment horizontal="center" vertical="center" wrapText="1"/>
    </xf>
    <xf numFmtId="0" fontId="38" fillId="28" borderId="1" xfId="0" applyFont="1" applyFill="1" applyBorder="1" applyAlignment="1">
      <alignment horizontal="center" vertical="center" wrapText="1"/>
    </xf>
    <xf numFmtId="0" fontId="38" fillId="29" borderId="14" xfId="0" applyFont="1" applyFill="1" applyBorder="1" applyAlignment="1">
      <alignment horizontal="center" vertical="center" wrapText="1"/>
    </xf>
    <xf numFmtId="0" fontId="37" fillId="9" borderId="77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4" fillId="31" borderId="0" xfId="0" applyFont="1" applyFill="1" applyBorder="1" applyAlignment="1">
      <alignment horizontal="center" vertical="center" wrapText="1"/>
    </xf>
    <xf numFmtId="0" fontId="4" fillId="31" borderId="1" xfId="0" applyFont="1" applyFill="1" applyBorder="1" applyAlignment="1">
      <alignment horizontal="center" vertical="center" wrapText="1"/>
    </xf>
    <xf numFmtId="0" fontId="38" fillId="27" borderId="1" xfId="0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 wrapText="1"/>
    </xf>
    <xf numFmtId="4" fontId="44" fillId="20" borderId="1" xfId="0" applyNumberFormat="1" applyFont="1" applyFill="1" applyBorder="1" applyAlignment="1">
      <alignment horizontal="center" vertical="center"/>
    </xf>
    <xf numFmtId="4" fontId="44" fillId="20" borderId="1" xfId="0" applyNumberFormat="1" applyFont="1" applyFill="1" applyBorder="1" applyAlignment="1">
      <alignment horizontal="center" vertical="center" wrapText="1"/>
    </xf>
    <xf numFmtId="4" fontId="44" fillId="3" borderId="1" xfId="0" applyNumberFormat="1" applyFont="1" applyFill="1" applyBorder="1" applyAlignment="1">
      <alignment horizontal="center" vertical="center"/>
    </xf>
    <xf numFmtId="4" fontId="44" fillId="3" borderId="1" xfId="0" applyNumberFormat="1" applyFont="1" applyFill="1" applyBorder="1" applyAlignment="1">
      <alignment horizontal="center" vertical="center" wrapText="1"/>
    </xf>
    <xf numFmtId="0" fontId="13" fillId="18" borderId="62" xfId="1" applyFont="1" applyFill="1" applyBorder="1" applyAlignment="1">
      <alignment horizontal="center" vertical="center" wrapText="1"/>
    </xf>
    <xf numFmtId="0" fontId="14" fillId="21" borderId="62" xfId="1" applyFont="1" applyFill="1" applyBorder="1" applyAlignment="1">
      <alignment horizontal="center" vertical="center" wrapText="1"/>
    </xf>
    <xf numFmtId="0" fontId="9" fillId="5" borderId="49" xfId="1" applyFont="1" applyFill="1" applyBorder="1" applyAlignment="1">
      <alignment horizontal="right" vertical="center" wrapText="1"/>
    </xf>
    <xf numFmtId="0" fontId="13" fillId="10" borderId="1" xfId="1" applyFont="1" applyFill="1" applyBorder="1" applyAlignment="1">
      <alignment horizontal="center" vertical="center" wrapText="1"/>
    </xf>
    <xf numFmtId="167" fontId="13" fillId="10" borderId="1" xfId="1" applyNumberFormat="1" applyFont="1" applyFill="1" applyBorder="1" applyAlignment="1">
      <alignment horizontal="center" vertical="center" wrapText="1"/>
    </xf>
    <xf numFmtId="167" fontId="13" fillId="10" borderId="10" xfId="1" applyNumberFormat="1" applyFont="1" applyFill="1" applyBorder="1" applyAlignment="1">
      <alignment horizontal="center" vertical="center" wrapText="1"/>
    </xf>
    <xf numFmtId="0" fontId="13" fillId="0" borderId="14" xfId="1" applyFont="1" applyBorder="1" applyAlignment="1">
      <alignment horizontal="center" vertical="center" wrapText="1"/>
    </xf>
    <xf numFmtId="0" fontId="37" fillId="0" borderId="4" xfId="1" applyFont="1" applyBorder="1" applyAlignment="1">
      <alignment horizontal="center" vertical="center" wrapText="1"/>
    </xf>
    <xf numFmtId="167" fontId="13" fillId="10" borderId="2" xfId="1" applyNumberFormat="1" applyFont="1" applyFill="1" applyBorder="1" applyAlignment="1">
      <alignment horizontal="center" vertical="center" wrapText="1"/>
    </xf>
    <xf numFmtId="0" fontId="13" fillId="13" borderId="36" xfId="1" applyFont="1" applyFill="1" applyBorder="1" applyAlignment="1">
      <alignment horizontal="center" vertical="center" wrapText="1"/>
    </xf>
    <xf numFmtId="0" fontId="14" fillId="13" borderId="36" xfId="1" applyFont="1" applyFill="1" applyBorder="1" applyAlignment="1">
      <alignment horizontal="center" vertical="center" wrapText="1"/>
    </xf>
    <xf numFmtId="168" fontId="13" fillId="10" borderId="0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9" fontId="13" fillId="34" borderId="1" xfId="0" applyNumberFormat="1" applyFont="1" applyFill="1" applyBorder="1" applyAlignment="1">
      <alignment horizontal="center" vertical="center"/>
    </xf>
    <xf numFmtId="169" fontId="13" fillId="32" borderId="1" xfId="0" applyNumberFormat="1" applyFont="1" applyFill="1" applyBorder="1" applyAlignment="1">
      <alignment horizontal="center" vertical="center"/>
    </xf>
    <xf numFmtId="169" fontId="13" fillId="34" borderId="8" xfId="0" applyNumberFormat="1" applyFont="1" applyFill="1" applyBorder="1" applyAlignment="1">
      <alignment horizontal="center" vertical="center"/>
    </xf>
    <xf numFmtId="169" fontId="13" fillId="10" borderId="14" xfId="0" applyNumberFormat="1" applyFont="1" applyFill="1" applyBorder="1" applyAlignment="1">
      <alignment horizontal="center" vertical="center"/>
    </xf>
    <xf numFmtId="169" fontId="13" fillId="34" borderId="14" xfId="0" applyNumberFormat="1" applyFont="1" applyFill="1" applyBorder="1" applyAlignment="1">
      <alignment horizontal="center" vertical="center"/>
    </xf>
    <xf numFmtId="169" fontId="13" fillId="32" borderId="14" xfId="0" applyNumberFormat="1" applyFont="1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37" fillId="9" borderId="2" xfId="0" applyFont="1" applyFill="1" applyBorder="1" applyAlignment="1">
      <alignment horizontal="center" vertical="center" wrapText="1"/>
    </xf>
    <xf numFmtId="0" fontId="13" fillId="0" borderId="22" xfId="1" applyFont="1" applyBorder="1" applyAlignment="1">
      <alignment horizontal="center" vertical="center"/>
    </xf>
    <xf numFmtId="0" fontId="13" fillId="0" borderId="51" xfId="1" applyFont="1" applyBorder="1" applyAlignment="1">
      <alignment horizontal="center" vertical="center"/>
    </xf>
    <xf numFmtId="0" fontId="13" fillId="0" borderId="26" xfId="1" applyFont="1" applyBorder="1" applyAlignment="1">
      <alignment horizontal="center" vertical="center"/>
    </xf>
    <xf numFmtId="0" fontId="14" fillId="18" borderId="17" xfId="0" applyFont="1" applyFill="1" applyBorder="1" applyAlignment="1">
      <alignment horizontal="center" vertical="center" wrapText="1"/>
    </xf>
    <xf numFmtId="0" fontId="14" fillId="18" borderId="23" xfId="0" applyFont="1" applyFill="1" applyBorder="1" applyAlignment="1">
      <alignment horizontal="center" vertical="center" wrapText="1"/>
    </xf>
    <xf numFmtId="0" fontId="48" fillId="2" borderId="1" xfId="0" applyFont="1" applyFill="1" applyBorder="1" applyAlignment="1">
      <alignment horizontal="center" vertical="center"/>
    </xf>
    <xf numFmtId="170" fontId="13" fillId="20" borderId="2" xfId="1" applyNumberFormat="1" applyFont="1" applyFill="1" applyBorder="1" applyAlignment="1">
      <alignment horizontal="center" vertical="center" wrapText="1"/>
    </xf>
    <xf numFmtId="169" fontId="13" fillId="0" borderId="1" xfId="1" applyNumberFormat="1" applyFont="1" applyBorder="1" applyAlignment="1">
      <alignment horizontal="center" vertical="center"/>
    </xf>
    <xf numFmtId="170" fontId="13" fillId="20" borderId="1" xfId="1" applyNumberFormat="1" applyFont="1" applyFill="1" applyBorder="1" applyAlignment="1">
      <alignment horizontal="center" vertical="center" wrapText="1"/>
    </xf>
    <xf numFmtId="168" fontId="13" fillId="34" borderId="1" xfId="0" applyNumberFormat="1" applyFont="1" applyFill="1" applyBorder="1" applyAlignment="1">
      <alignment horizontal="center" vertical="center"/>
    </xf>
    <xf numFmtId="0" fontId="15" fillId="19" borderId="2" xfId="0" applyFont="1" applyFill="1" applyBorder="1" applyAlignment="1">
      <alignment horizontal="center" vertical="center" wrapText="1"/>
    </xf>
    <xf numFmtId="0" fontId="15" fillId="19" borderId="32" xfId="0" applyFont="1" applyFill="1" applyBorder="1" applyAlignment="1">
      <alignment horizontal="center" vertical="center" wrapText="1"/>
    </xf>
    <xf numFmtId="0" fontId="15" fillId="33" borderId="6" xfId="0" applyFont="1" applyFill="1" applyBorder="1" applyAlignment="1">
      <alignment horizontal="center" vertical="center" wrapText="1"/>
    </xf>
    <xf numFmtId="0" fontId="13" fillId="0" borderId="62" xfId="1" applyFont="1" applyBorder="1" applyAlignment="1">
      <alignment horizontal="center" vertical="center"/>
    </xf>
    <xf numFmtId="169" fontId="13" fillId="10" borderId="24" xfId="0" applyNumberFormat="1" applyFont="1" applyFill="1" applyBorder="1" applyAlignment="1">
      <alignment horizontal="center" vertical="center"/>
    </xf>
    <xf numFmtId="169" fontId="13" fillId="10" borderId="4" xfId="0" applyNumberFormat="1" applyFont="1" applyFill="1" applyBorder="1" applyAlignment="1">
      <alignment horizontal="center" vertical="center"/>
    </xf>
    <xf numFmtId="0" fontId="34" fillId="18" borderId="4" xfId="1" applyFont="1" applyFill="1" applyBorder="1" applyAlignment="1">
      <alignment horizontal="center" vertical="center" wrapText="1"/>
    </xf>
    <xf numFmtId="0" fontId="48" fillId="2" borderId="4" xfId="0" applyFont="1" applyFill="1" applyBorder="1" applyAlignment="1">
      <alignment horizontal="center" vertical="center"/>
    </xf>
    <xf numFmtId="0" fontId="33" fillId="0" borderId="4" xfId="1" applyFont="1" applyBorder="1" applyAlignment="1">
      <alignment horizontal="center" vertical="center"/>
    </xf>
    <xf numFmtId="170" fontId="13" fillId="20" borderId="62" xfId="1" applyNumberFormat="1" applyFont="1" applyFill="1" applyBorder="1" applyAlignment="1">
      <alignment horizontal="center" vertical="center" wrapText="1"/>
    </xf>
    <xf numFmtId="169" fontId="13" fillId="10" borderId="62" xfId="0" applyNumberFormat="1" applyFont="1" applyFill="1" applyBorder="1" applyAlignment="1">
      <alignment horizontal="center" vertical="center"/>
    </xf>
    <xf numFmtId="169" fontId="13" fillId="34" borderId="84" xfId="0" applyNumberFormat="1" applyFont="1" applyFill="1" applyBorder="1" applyAlignment="1">
      <alignment horizontal="center" vertical="center"/>
    </xf>
    <xf numFmtId="169" fontId="13" fillId="34" borderId="62" xfId="0" applyNumberFormat="1" applyFont="1" applyFill="1" applyBorder="1" applyAlignment="1">
      <alignment horizontal="center" vertical="center"/>
    </xf>
    <xf numFmtId="0" fontId="0" fillId="2" borderId="87" xfId="0" applyFill="1" applyBorder="1"/>
    <xf numFmtId="169" fontId="13" fillId="10" borderId="17" xfId="0" applyNumberFormat="1" applyFont="1" applyFill="1" applyBorder="1" applyAlignment="1">
      <alignment horizontal="center" vertical="center"/>
    </xf>
    <xf numFmtId="169" fontId="13" fillId="10" borderId="88" xfId="0" applyNumberFormat="1" applyFont="1" applyFill="1" applyBorder="1" applyAlignment="1">
      <alignment horizontal="center" vertical="center"/>
    </xf>
    <xf numFmtId="169" fontId="13" fillId="34" borderId="4" xfId="0" applyNumberFormat="1" applyFont="1" applyFill="1" applyBorder="1" applyAlignment="1">
      <alignment horizontal="center" vertical="center"/>
    </xf>
    <xf numFmtId="169" fontId="13" fillId="32" borderId="4" xfId="0" applyNumberFormat="1" applyFont="1" applyFill="1" applyBorder="1" applyAlignment="1">
      <alignment horizontal="center" vertical="center"/>
    </xf>
    <xf numFmtId="169" fontId="16" fillId="10" borderId="63" xfId="0" applyNumberFormat="1" applyFont="1" applyFill="1" applyBorder="1" applyAlignment="1">
      <alignment horizontal="center" vertical="center"/>
    </xf>
    <xf numFmtId="168" fontId="16" fillId="10" borderId="10" xfId="0" applyNumberFormat="1" applyFont="1" applyFill="1" applyBorder="1" applyAlignment="1">
      <alignment horizontal="center" vertical="center"/>
    </xf>
    <xf numFmtId="0" fontId="50" fillId="0" borderId="14" xfId="1" applyFont="1" applyBorder="1" applyAlignment="1"/>
    <xf numFmtId="0" fontId="13" fillId="0" borderId="4" xfId="1" applyFont="1" applyBorder="1" applyAlignment="1">
      <alignment horizontal="center" vertical="center"/>
    </xf>
    <xf numFmtId="169" fontId="13" fillId="0" borderId="4" xfId="1" applyNumberFormat="1" applyFont="1" applyBorder="1" applyAlignment="1">
      <alignment horizontal="center" vertical="center"/>
    </xf>
    <xf numFmtId="169" fontId="13" fillId="10" borderId="114" xfId="0" applyNumberFormat="1" applyFont="1" applyFill="1" applyBorder="1" applyAlignment="1">
      <alignment horizontal="center" vertical="center"/>
    </xf>
    <xf numFmtId="169" fontId="16" fillId="10" borderId="12" xfId="0" applyNumberFormat="1" applyFont="1" applyFill="1" applyBorder="1" applyAlignment="1">
      <alignment horizontal="center" vertical="center"/>
    </xf>
    <xf numFmtId="170" fontId="13" fillId="20" borderId="17" xfId="1" applyNumberFormat="1" applyFont="1" applyFill="1" applyBorder="1" applyAlignment="1">
      <alignment horizontal="center" vertical="center" wrapText="1"/>
    </xf>
    <xf numFmtId="0" fontId="52" fillId="0" borderId="1" xfId="3" applyFont="1" applyBorder="1" applyAlignment="1">
      <alignment horizontal="left" vertical="center" wrapText="1"/>
    </xf>
    <xf numFmtId="0" fontId="15" fillId="33" borderId="83" xfId="0" applyFont="1" applyFill="1" applyBorder="1" applyAlignment="1">
      <alignment horizontal="center" vertical="center" wrapText="1"/>
    </xf>
    <xf numFmtId="0" fontId="15" fillId="19" borderId="38" xfId="0" applyFont="1" applyFill="1" applyBorder="1" applyAlignment="1">
      <alignment horizontal="center" vertical="center" wrapText="1"/>
    </xf>
    <xf numFmtId="0" fontId="15" fillId="19" borderId="65" xfId="0" applyFont="1" applyFill="1" applyBorder="1" applyAlignment="1">
      <alignment horizontal="center" vertical="center" wrapText="1"/>
    </xf>
    <xf numFmtId="170" fontId="13" fillId="20" borderId="14" xfId="1" applyNumberFormat="1" applyFont="1" applyFill="1" applyBorder="1" applyAlignment="1">
      <alignment horizontal="center" vertical="center" wrapText="1"/>
    </xf>
    <xf numFmtId="0" fontId="15" fillId="19" borderId="1" xfId="0" applyFont="1" applyFill="1" applyBorder="1" applyAlignment="1">
      <alignment horizontal="center" vertical="center" wrapText="1"/>
    </xf>
    <xf numFmtId="0" fontId="15" fillId="19" borderId="24" xfId="0" applyFont="1" applyFill="1" applyBorder="1" applyAlignment="1">
      <alignment horizontal="center" vertical="center" wrapText="1"/>
    </xf>
    <xf numFmtId="0" fontId="15" fillId="19" borderId="48" xfId="0" applyFont="1" applyFill="1" applyBorder="1" applyAlignment="1">
      <alignment horizontal="center" vertical="center" wrapText="1"/>
    </xf>
    <xf numFmtId="0" fontId="13" fillId="0" borderId="14" xfId="1" applyFont="1" applyBorder="1" applyAlignment="1">
      <alignment horizontal="center" vertical="center"/>
    </xf>
    <xf numFmtId="0" fontId="13" fillId="0" borderId="2" xfId="1" applyFont="1" applyBorder="1" applyAlignment="1">
      <alignment horizontal="center" vertical="center"/>
    </xf>
    <xf numFmtId="169" fontId="13" fillId="34" borderId="2" xfId="0" applyNumberFormat="1" applyFont="1" applyFill="1" applyBorder="1" applyAlignment="1">
      <alignment horizontal="center" vertical="center"/>
    </xf>
    <xf numFmtId="172" fontId="13" fillId="10" borderId="1" xfId="0" applyNumberFormat="1" applyFont="1" applyFill="1" applyBorder="1" applyAlignment="1">
      <alignment horizontal="center" vertical="center"/>
    </xf>
    <xf numFmtId="20" fontId="14" fillId="18" borderId="4" xfId="1" applyNumberFormat="1" applyFont="1" applyFill="1" applyBorder="1" applyAlignment="1">
      <alignment horizontal="center" vertical="center" wrapText="1"/>
    </xf>
    <xf numFmtId="0" fontId="14" fillId="22" borderId="4" xfId="1" applyFont="1" applyFill="1" applyBorder="1" applyAlignment="1">
      <alignment horizontal="center" vertical="center" wrapText="1"/>
    </xf>
    <xf numFmtId="170" fontId="13" fillId="20" borderId="4" xfId="1" applyNumberFormat="1" applyFont="1" applyFill="1" applyBorder="1" applyAlignment="1">
      <alignment horizontal="center" vertical="center" wrapText="1"/>
    </xf>
    <xf numFmtId="172" fontId="13" fillId="10" borderId="4" xfId="0" applyNumberFormat="1" applyFont="1" applyFill="1" applyBorder="1" applyAlignment="1">
      <alignment horizontal="center" vertical="center"/>
    </xf>
    <xf numFmtId="0" fontId="14" fillId="0" borderId="75" xfId="1" applyFont="1" applyBorder="1" applyAlignment="1">
      <alignment horizontal="center" vertical="center" wrapText="1"/>
    </xf>
    <xf numFmtId="0" fontId="14" fillId="18" borderId="75" xfId="1" applyFont="1" applyFill="1" applyBorder="1" applyAlignment="1">
      <alignment horizontal="center" vertical="center" wrapText="1"/>
    </xf>
    <xf numFmtId="0" fontId="13" fillId="0" borderId="75" xfId="1" applyFont="1" applyBorder="1" applyAlignment="1">
      <alignment horizontal="center" vertical="center" wrapText="1"/>
    </xf>
    <xf numFmtId="0" fontId="48" fillId="2" borderId="75" xfId="0" applyFont="1" applyFill="1" applyBorder="1" applyAlignment="1">
      <alignment horizontal="center" vertical="center"/>
    </xf>
    <xf numFmtId="167" fontId="13" fillId="20" borderId="75" xfId="1" applyNumberFormat="1" applyFont="1" applyFill="1" applyBorder="1" applyAlignment="1">
      <alignment horizontal="center" vertical="center" wrapText="1"/>
    </xf>
    <xf numFmtId="169" fontId="13" fillId="10" borderId="75" xfId="0" applyNumberFormat="1" applyFont="1" applyFill="1" applyBorder="1" applyAlignment="1">
      <alignment horizontal="center" vertical="center"/>
    </xf>
    <xf numFmtId="169" fontId="13" fillId="34" borderId="75" xfId="0" applyNumberFormat="1" applyFont="1" applyFill="1" applyBorder="1" applyAlignment="1">
      <alignment horizontal="center" vertical="center"/>
    </xf>
    <xf numFmtId="0" fontId="50" fillId="0" borderId="23" xfId="1" applyFont="1" applyBorder="1" applyAlignment="1">
      <alignment horizontal="left"/>
    </xf>
    <xf numFmtId="172" fontId="13" fillId="10" borderId="2" xfId="0" applyNumberFormat="1" applyFont="1" applyFill="1" applyBorder="1" applyAlignment="1">
      <alignment horizontal="center" vertical="center"/>
    </xf>
    <xf numFmtId="172" fontId="13" fillId="10" borderId="14" xfId="0" applyNumberFormat="1" applyFont="1" applyFill="1" applyBorder="1" applyAlignment="1">
      <alignment horizontal="center" vertical="center"/>
    </xf>
    <xf numFmtId="0" fontId="44" fillId="18" borderId="20" xfId="0" applyFont="1" applyFill="1" applyBorder="1" applyAlignment="1"/>
    <xf numFmtId="0" fontId="44" fillId="18" borderId="0" xfId="0" applyFont="1" applyFill="1" applyBorder="1" applyAlignment="1"/>
    <xf numFmtId="0" fontId="44" fillId="18" borderId="126" xfId="0" applyFont="1" applyFill="1" applyBorder="1" applyAlignment="1"/>
    <xf numFmtId="0" fontId="44" fillId="18" borderId="1" xfId="0" applyFont="1" applyFill="1" applyBorder="1" applyAlignment="1">
      <alignment horizontal="center" vertical="center"/>
    </xf>
    <xf numFmtId="0" fontId="44" fillId="18" borderId="14" xfId="0" applyFont="1" applyFill="1" applyBorder="1" applyAlignment="1">
      <alignment horizontal="center" vertical="center"/>
    </xf>
    <xf numFmtId="0" fontId="44" fillId="18" borderId="2" xfId="0" applyFont="1" applyFill="1" applyBorder="1" applyAlignment="1">
      <alignment horizontal="center" vertical="center"/>
    </xf>
    <xf numFmtId="0" fontId="44" fillId="18" borderId="21" xfId="0" applyFont="1" applyFill="1" applyBorder="1" applyAlignment="1"/>
    <xf numFmtId="0" fontId="44" fillId="18" borderId="19" xfId="0" applyFont="1" applyFill="1" applyBorder="1" applyAlignment="1"/>
    <xf numFmtId="0" fontId="44" fillId="18" borderId="127" xfId="0" applyFont="1" applyFill="1" applyBorder="1" applyAlignment="1"/>
    <xf numFmtId="0" fontId="44" fillId="18" borderId="31" xfId="0" applyFont="1" applyFill="1" applyBorder="1" applyAlignment="1">
      <alignment vertical="center" wrapText="1"/>
    </xf>
    <xf numFmtId="0" fontId="44" fillId="18" borderId="128" xfId="0" applyFont="1" applyFill="1" applyBorder="1" applyAlignment="1">
      <alignment vertical="center" wrapText="1"/>
    </xf>
    <xf numFmtId="0" fontId="44" fillId="18" borderId="82" xfId="0" applyFont="1" applyFill="1" applyBorder="1" applyAlignment="1">
      <alignment vertical="center" wrapText="1"/>
    </xf>
    <xf numFmtId="1" fontId="13" fillId="18" borderId="42" xfId="0" applyNumberFormat="1" applyFont="1" applyFill="1" applyBorder="1" applyAlignment="1">
      <alignment horizontal="center" vertical="center"/>
    </xf>
    <xf numFmtId="1" fontId="13" fillId="18" borderId="1" xfId="0" applyNumberFormat="1" applyFont="1" applyFill="1" applyBorder="1" applyAlignment="1">
      <alignment horizontal="center" vertical="center"/>
    </xf>
    <xf numFmtId="1" fontId="13" fillId="18" borderId="14" xfId="0" applyNumberFormat="1" applyFont="1" applyFill="1" applyBorder="1" applyAlignment="1">
      <alignment horizontal="center" vertical="center"/>
    </xf>
    <xf numFmtId="1" fontId="44" fillId="18" borderId="42" xfId="0" applyNumberFormat="1" applyFont="1" applyFill="1" applyBorder="1" applyAlignment="1">
      <alignment horizontal="center" vertical="center"/>
    </xf>
    <xf numFmtId="0" fontId="14" fillId="9" borderId="77" xfId="0" applyFont="1" applyFill="1" applyBorder="1" applyAlignment="1">
      <alignment horizontal="center" vertical="center" wrapText="1"/>
    </xf>
    <xf numFmtId="0" fontId="15" fillId="19" borderId="77" xfId="0" applyFont="1" applyFill="1" applyBorder="1" applyAlignment="1">
      <alignment horizontal="center" vertical="center" wrapText="1"/>
    </xf>
    <xf numFmtId="0" fontId="15" fillId="19" borderId="129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 wrapText="1"/>
    </xf>
    <xf numFmtId="165" fontId="13" fillId="32" borderId="42" xfId="0" applyNumberFormat="1" applyFont="1" applyFill="1" applyBorder="1" applyAlignment="1">
      <alignment horizontal="center" vertical="center"/>
    </xf>
    <xf numFmtId="165" fontId="13" fillId="32" borderId="1" xfId="0" applyNumberFormat="1" applyFont="1" applyFill="1" applyBorder="1" applyAlignment="1">
      <alignment horizontal="center" vertical="center"/>
    </xf>
    <xf numFmtId="165" fontId="13" fillId="32" borderId="14" xfId="0" applyNumberFormat="1" applyFont="1" applyFill="1" applyBorder="1" applyAlignment="1">
      <alignment horizontal="center" vertical="center"/>
    </xf>
    <xf numFmtId="165" fontId="13" fillId="10" borderId="2" xfId="0" applyNumberFormat="1" applyFont="1" applyFill="1" applyBorder="1" applyAlignment="1">
      <alignment horizontal="center" vertical="center"/>
    </xf>
    <xf numFmtId="165" fontId="13" fillId="10" borderId="1" xfId="0" applyNumberFormat="1" applyFont="1" applyFill="1" applyBorder="1" applyAlignment="1">
      <alignment horizontal="center" vertical="center"/>
    </xf>
    <xf numFmtId="165" fontId="13" fillId="10" borderId="14" xfId="0" applyNumberFormat="1" applyFont="1" applyFill="1" applyBorder="1" applyAlignment="1">
      <alignment horizontal="center" vertical="center"/>
    </xf>
    <xf numFmtId="165" fontId="13" fillId="10" borderId="42" xfId="0" applyNumberFormat="1" applyFont="1" applyFill="1" applyBorder="1" applyAlignment="1">
      <alignment horizontal="center" vertical="center"/>
    </xf>
    <xf numFmtId="165" fontId="13" fillId="3" borderId="42" xfId="0" applyNumberFormat="1" applyFont="1" applyFill="1" applyBorder="1" applyAlignment="1">
      <alignment horizontal="center" vertical="center"/>
    </xf>
    <xf numFmtId="165" fontId="13" fillId="3" borderId="1" xfId="0" applyNumberFormat="1" applyFont="1" applyFill="1" applyBorder="1" applyAlignment="1">
      <alignment horizontal="center" vertical="center"/>
    </xf>
    <xf numFmtId="165" fontId="13" fillId="3" borderId="2" xfId="0" applyNumberFormat="1" applyFont="1" applyFill="1" applyBorder="1" applyAlignment="1">
      <alignment horizontal="center" vertical="center"/>
    </xf>
    <xf numFmtId="165" fontId="13" fillId="32" borderId="2" xfId="0" applyNumberFormat="1" applyFont="1" applyFill="1" applyBorder="1" applyAlignment="1">
      <alignment horizontal="center" vertical="center"/>
    </xf>
    <xf numFmtId="165" fontId="13" fillId="3" borderId="14" xfId="0" applyNumberFormat="1" applyFont="1" applyFill="1" applyBorder="1" applyAlignment="1">
      <alignment horizontal="center" vertical="center"/>
    </xf>
    <xf numFmtId="1" fontId="13" fillId="18" borderId="2" xfId="0" applyNumberFormat="1" applyFont="1" applyFill="1" applyBorder="1" applyAlignment="1">
      <alignment horizontal="center" vertical="center"/>
    </xf>
    <xf numFmtId="169" fontId="13" fillId="10" borderId="2" xfId="0" applyNumberFormat="1" applyFont="1" applyFill="1" applyBorder="1" applyAlignment="1">
      <alignment horizontal="center" vertical="center"/>
    </xf>
    <xf numFmtId="169" fontId="13" fillId="32" borderId="2" xfId="0" applyNumberFormat="1" applyFont="1" applyFill="1" applyBorder="1" applyAlignment="1">
      <alignment horizontal="center" vertical="center"/>
    </xf>
    <xf numFmtId="0" fontId="15" fillId="19" borderId="67" xfId="0" applyFont="1" applyFill="1" applyBorder="1" applyAlignment="1">
      <alignment horizontal="center" vertical="center" wrapText="1"/>
    </xf>
    <xf numFmtId="0" fontId="53" fillId="2" borderId="2" xfId="0" applyFont="1" applyFill="1" applyBorder="1" applyAlignment="1">
      <alignment horizontal="center" vertical="center"/>
    </xf>
    <xf numFmtId="0" fontId="53" fillId="2" borderId="1" xfId="0" applyFont="1" applyFill="1" applyBorder="1" applyAlignment="1">
      <alignment horizontal="center" vertical="center"/>
    </xf>
    <xf numFmtId="0" fontId="53" fillId="2" borderId="14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53" fillId="0" borderId="14" xfId="0" applyFont="1" applyBorder="1" applyAlignment="1">
      <alignment horizontal="center" vertical="center"/>
    </xf>
    <xf numFmtId="0" fontId="38" fillId="26" borderId="1" xfId="0" applyFont="1" applyFill="1" applyBorder="1" applyAlignment="1">
      <alignment horizontal="center" vertical="center" wrapText="1"/>
    </xf>
    <xf numFmtId="0" fontId="13" fillId="23" borderId="2" xfId="0" applyFont="1" applyFill="1" applyBorder="1" applyAlignment="1">
      <alignment horizontal="center" vertical="center" wrapText="1"/>
    </xf>
    <xf numFmtId="0" fontId="38" fillId="3" borderId="2" xfId="0" applyFont="1" applyFill="1" applyBorder="1" applyAlignment="1">
      <alignment horizontal="center" vertical="center" wrapText="1"/>
    </xf>
    <xf numFmtId="0" fontId="38" fillId="27" borderId="2" xfId="0" applyFont="1" applyFill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/>
    </xf>
    <xf numFmtId="0" fontId="48" fillId="2" borderId="20" xfId="0" applyFont="1" applyFill="1" applyBorder="1" applyAlignment="1"/>
    <xf numFmtId="0" fontId="48" fillId="2" borderId="0" xfId="0" applyFont="1" applyFill="1" applyBorder="1" applyAlignment="1"/>
    <xf numFmtId="0" fontId="48" fillId="2" borderId="131" xfId="0" applyFont="1" applyFill="1" applyBorder="1" applyAlignment="1"/>
    <xf numFmtId="0" fontId="13" fillId="0" borderId="67" xfId="0" applyFont="1" applyBorder="1" applyAlignment="1">
      <alignment horizontal="left" vertical="center" wrapText="1"/>
    </xf>
    <xf numFmtId="0" fontId="13" fillId="0" borderId="1" xfId="0" applyFont="1" applyBorder="1" applyAlignment="1">
      <alignment vertical="center" wrapText="1"/>
    </xf>
    <xf numFmtId="0" fontId="13" fillId="0" borderId="14" xfId="0" applyFont="1" applyBorder="1" applyAlignment="1">
      <alignment vertical="center" wrapText="1"/>
    </xf>
    <xf numFmtId="0" fontId="13" fillId="0" borderId="50" xfId="0" applyFont="1" applyBorder="1" applyAlignment="1">
      <alignment horizontal="left" vertical="center" wrapText="1"/>
    </xf>
    <xf numFmtId="0" fontId="48" fillId="2" borderId="21" xfId="0" applyFont="1" applyFill="1" applyBorder="1" applyAlignment="1"/>
    <xf numFmtId="0" fontId="48" fillId="2" borderId="19" xfId="0" applyFont="1" applyFill="1" applyBorder="1" applyAlignment="1"/>
    <xf numFmtId="0" fontId="48" fillId="2" borderId="132" xfId="0" applyFont="1" applyFill="1" applyBorder="1" applyAlignment="1"/>
    <xf numFmtId="0" fontId="54" fillId="2" borderId="20" xfId="0" applyFont="1" applyFill="1" applyBorder="1" applyAlignment="1"/>
    <xf numFmtId="169" fontId="13" fillId="2" borderId="2" xfId="0" applyNumberFormat="1" applyFont="1" applyFill="1" applyBorder="1" applyAlignment="1">
      <alignment horizontal="center" vertical="center" wrapText="1"/>
    </xf>
    <xf numFmtId="169" fontId="13" fillId="17" borderId="2" xfId="0" applyNumberFormat="1" applyFont="1" applyFill="1" applyBorder="1" applyAlignment="1">
      <alignment horizontal="center" vertical="center" wrapText="1"/>
    </xf>
    <xf numFmtId="169" fontId="13" fillId="2" borderId="1" xfId="0" applyNumberFormat="1" applyFont="1" applyFill="1" applyBorder="1" applyAlignment="1">
      <alignment horizontal="center" vertical="center" wrapText="1"/>
    </xf>
    <xf numFmtId="169" fontId="13" fillId="17" borderId="1" xfId="0" applyNumberFormat="1" applyFont="1" applyFill="1" applyBorder="1" applyAlignment="1">
      <alignment horizontal="center" vertical="center" wrapText="1"/>
    </xf>
    <xf numFmtId="169" fontId="13" fillId="2" borderId="14" xfId="0" applyNumberFormat="1" applyFont="1" applyFill="1" applyBorder="1" applyAlignment="1">
      <alignment horizontal="center" vertical="center" wrapText="1"/>
    </xf>
    <xf numFmtId="169" fontId="13" fillId="17" borderId="14" xfId="0" applyNumberFormat="1" applyFont="1" applyFill="1" applyBorder="1" applyAlignment="1">
      <alignment horizontal="center" vertical="center" wrapText="1"/>
    </xf>
    <xf numFmtId="169" fontId="13" fillId="2" borderId="42" xfId="0" applyNumberFormat="1" applyFont="1" applyFill="1" applyBorder="1" applyAlignment="1">
      <alignment horizontal="center" vertical="center" wrapText="1"/>
    </xf>
    <xf numFmtId="169" fontId="13" fillId="17" borderId="42" xfId="0" applyNumberFormat="1" applyFont="1" applyFill="1" applyBorder="1" applyAlignment="1">
      <alignment horizontal="center" vertical="center" wrapText="1"/>
    </xf>
    <xf numFmtId="0" fontId="13" fillId="23" borderId="4" xfId="0" applyFont="1" applyFill="1" applyBorder="1" applyAlignment="1">
      <alignment horizontal="center" vertical="center" wrapText="1"/>
    </xf>
    <xf numFmtId="0" fontId="38" fillId="29" borderId="4" xfId="0" applyFont="1" applyFill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/>
    </xf>
    <xf numFmtId="0" fontId="15" fillId="33" borderId="80" xfId="0" applyFont="1" applyFill="1" applyBorder="1" applyAlignment="1">
      <alignment horizontal="center" vertical="center" wrapText="1"/>
    </xf>
    <xf numFmtId="0" fontId="5" fillId="9" borderId="24" xfId="0" applyFont="1" applyFill="1" applyBorder="1" applyAlignment="1">
      <alignment horizontal="center" vertical="center"/>
    </xf>
    <xf numFmtId="0" fontId="4" fillId="31" borderId="18" xfId="0" applyFont="1" applyFill="1" applyBorder="1" applyAlignment="1">
      <alignment horizontal="center" vertical="center" wrapText="1"/>
    </xf>
    <xf numFmtId="165" fontId="0" fillId="2" borderId="1" xfId="0" applyNumberFormat="1" applyFill="1" applyBorder="1" applyAlignment="1">
      <alignment horizontal="center" vertical="center"/>
    </xf>
    <xf numFmtId="165" fontId="0" fillId="2" borderId="2" xfId="0" applyNumberFormat="1" applyFill="1" applyBorder="1" applyAlignment="1">
      <alignment horizontal="center" vertical="center"/>
    </xf>
    <xf numFmtId="0" fontId="51" fillId="2" borderId="2" xfId="0" applyFont="1" applyFill="1" applyBorder="1" applyAlignment="1">
      <alignment horizontal="center" vertical="center"/>
    </xf>
    <xf numFmtId="0" fontId="51" fillId="2" borderId="2" xfId="0" applyFont="1" applyFill="1" applyBorder="1" applyAlignment="1">
      <alignment horizontal="center" vertical="center" wrapText="1"/>
    </xf>
    <xf numFmtId="0" fontId="51" fillId="12" borderId="1" xfId="0" applyFont="1" applyFill="1" applyBorder="1" applyAlignment="1">
      <alignment horizontal="center" vertical="center"/>
    </xf>
    <xf numFmtId="0" fontId="55" fillId="12" borderId="1" xfId="0" applyFont="1" applyFill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 wrapText="1"/>
    </xf>
    <xf numFmtId="0" fontId="13" fillId="3" borderId="10" xfId="1" applyFont="1" applyFill="1" applyBorder="1" applyAlignment="1">
      <alignment horizontal="center" vertical="center" wrapText="1"/>
    </xf>
    <xf numFmtId="0" fontId="13" fillId="10" borderId="17" xfId="1" applyFont="1" applyFill="1" applyBorder="1" applyAlignment="1">
      <alignment horizontal="center" vertical="center" wrapText="1"/>
    </xf>
    <xf numFmtId="0" fontId="13" fillId="10" borderId="8" xfId="1" applyFont="1" applyFill="1" applyBorder="1" applyAlignment="1">
      <alignment horizontal="center" vertical="center" wrapText="1"/>
    </xf>
    <xf numFmtId="0" fontId="14" fillId="10" borderId="17" xfId="1" applyFont="1" applyFill="1" applyBorder="1" applyAlignment="1">
      <alignment horizontal="center" vertical="center" wrapText="1"/>
    </xf>
    <xf numFmtId="0" fontId="14" fillId="10" borderId="8" xfId="1" applyFont="1" applyFill="1" applyBorder="1" applyAlignment="1">
      <alignment horizontal="center" vertical="center" wrapText="1"/>
    </xf>
    <xf numFmtId="0" fontId="14" fillId="10" borderId="7" xfId="1" applyFont="1" applyFill="1" applyBorder="1" applyAlignment="1">
      <alignment horizontal="center" vertical="center" wrapText="1"/>
    </xf>
    <xf numFmtId="0" fontId="13" fillId="10" borderId="7" xfId="1" applyFont="1" applyFill="1" applyBorder="1" applyAlignment="1">
      <alignment horizontal="center" vertical="center" wrapText="1"/>
    </xf>
    <xf numFmtId="0" fontId="13" fillId="3" borderId="9" xfId="1" applyFont="1" applyFill="1" applyBorder="1" applyAlignment="1">
      <alignment horizontal="center" vertical="center" wrapText="1"/>
    </xf>
    <xf numFmtId="169" fontId="13" fillId="10" borderId="1" xfId="0" applyNumberFormat="1" applyFont="1" applyFill="1" applyBorder="1" applyAlignment="1">
      <alignment horizontal="center" vertical="center"/>
    </xf>
    <xf numFmtId="169" fontId="16" fillId="10" borderId="10" xfId="0" applyNumberFormat="1" applyFont="1" applyFill="1" applyBorder="1" applyAlignment="1">
      <alignment horizontal="center" vertical="center"/>
    </xf>
    <xf numFmtId="0" fontId="43" fillId="0" borderId="1" xfId="0" applyFont="1" applyBorder="1" applyAlignment="1">
      <alignment horizontal="center" vertical="center" wrapText="1"/>
    </xf>
    <xf numFmtId="166" fontId="8" fillId="6" borderId="48" xfId="1" applyNumberFormat="1" applyFont="1" applyFill="1" applyBorder="1" applyAlignment="1">
      <alignment horizontal="left" vertical="center" wrapText="1"/>
    </xf>
    <xf numFmtId="0" fontId="37" fillId="9" borderId="1" xfId="0" applyFont="1" applyFill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 wrapText="1"/>
    </xf>
    <xf numFmtId="0" fontId="37" fillId="9" borderId="67" xfId="0" applyFont="1" applyFill="1" applyBorder="1" applyAlignment="1">
      <alignment horizontal="center" vertical="center" wrapText="1"/>
    </xf>
    <xf numFmtId="0" fontId="44" fillId="0" borderId="14" xfId="0" applyFont="1" applyBorder="1" applyAlignment="1">
      <alignment horizontal="center" vertical="center" wrapText="1"/>
    </xf>
    <xf numFmtId="169" fontId="16" fillId="10" borderId="6" xfId="0" applyNumberFormat="1" applyFont="1" applyFill="1" applyBorder="1" applyAlignment="1">
      <alignment horizontal="center" vertical="center"/>
    </xf>
    <xf numFmtId="169" fontId="16" fillId="10" borderId="15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43" fillId="0" borderId="2" xfId="0" applyFont="1" applyBorder="1" applyAlignment="1">
      <alignment horizontal="center" vertical="center" wrapText="1"/>
    </xf>
    <xf numFmtId="0" fontId="51" fillId="2" borderId="1" xfId="0" applyFont="1" applyFill="1" applyBorder="1" applyAlignment="1">
      <alignment horizontal="center" vertical="center" wrapText="1"/>
    </xf>
    <xf numFmtId="0" fontId="0" fillId="2" borderId="21" xfId="0" applyFill="1" applyBorder="1"/>
    <xf numFmtId="0" fontId="13" fillId="3" borderId="9" xfId="1" applyFont="1" applyFill="1" applyBorder="1" applyAlignment="1">
      <alignment horizontal="left" vertical="top" wrapText="1"/>
    </xf>
    <xf numFmtId="0" fontId="14" fillId="3" borderId="1" xfId="1" applyFont="1" applyFill="1" applyBorder="1" applyAlignment="1">
      <alignment horizontal="center" vertical="top" wrapText="1"/>
    </xf>
    <xf numFmtId="0" fontId="14" fillId="3" borderId="10" xfId="1" applyFont="1" applyFill="1" applyBorder="1" applyAlignment="1">
      <alignment horizontal="center" vertical="top" wrapText="1"/>
    </xf>
    <xf numFmtId="0" fontId="14" fillId="3" borderId="7" xfId="1" applyFont="1" applyFill="1" applyBorder="1" applyAlignment="1">
      <alignment horizontal="center" vertical="top" wrapText="1"/>
    </xf>
    <xf numFmtId="0" fontId="14" fillId="3" borderId="9" xfId="1" applyFont="1" applyFill="1" applyBorder="1" applyAlignment="1">
      <alignment horizontal="center" vertical="top" wrapText="1"/>
    </xf>
    <xf numFmtId="167" fontId="14" fillId="11" borderId="1" xfId="1" applyNumberFormat="1" applyFont="1" applyFill="1" applyBorder="1" applyAlignment="1">
      <alignment horizontal="center" vertical="center" wrapText="1"/>
    </xf>
    <xf numFmtId="167" fontId="14" fillId="11" borderId="10" xfId="1" applyNumberFormat="1" applyFont="1" applyFill="1" applyBorder="1" applyAlignment="1">
      <alignment horizontal="center" vertical="center" wrapText="1"/>
    </xf>
    <xf numFmtId="167" fontId="14" fillId="11" borderId="7" xfId="1" applyNumberFormat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 wrapText="1"/>
    </xf>
    <xf numFmtId="0" fontId="14" fillId="3" borderId="10" xfId="1" applyFont="1" applyFill="1" applyBorder="1" applyAlignment="1">
      <alignment horizontal="center" vertical="center" wrapText="1"/>
    </xf>
    <xf numFmtId="0" fontId="14" fillId="3" borderId="7" xfId="1" applyFont="1" applyFill="1" applyBorder="1" applyAlignment="1">
      <alignment horizontal="center" vertical="center" wrapText="1"/>
    </xf>
    <xf numFmtId="0" fontId="14" fillId="3" borderId="9" xfId="1" applyFont="1" applyFill="1" applyBorder="1" applyAlignment="1">
      <alignment horizontal="center" vertical="center" wrapText="1"/>
    </xf>
    <xf numFmtId="0" fontId="13" fillId="10" borderId="14" xfId="1" applyFont="1" applyFill="1" applyBorder="1" applyAlignment="1">
      <alignment horizontal="center" vertical="center" wrapText="1"/>
    </xf>
    <xf numFmtId="0" fontId="13" fillId="10" borderId="15" xfId="1" applyFont="1" applyFill="1" applyBorder="1" applyAlignment="1">
      <alignment horizontal="center" vertical="center" wrapText="1"/>
    </xf>
    <xf numFmtId="0" fontId="13" fillId="10" borderId="16" xfId="1" applyFont="1" applyFill="1" applyBorder="1" applyAlignment="1">
      <alignment horizontal="center" vertical="center" wrapText="1"/>
    </xf>
    <xf numFmtId="0" fontId="13" fillId="10" borderId="13" xfId="1" applyFont="1" applyFill="1" applyBorder="1" applyAlignment="1">
      <alignment horizontal="center" vertical="center" wrapText="1"/>
    </xf>
    <xf numFmtId="0" fontId="13" fillId="13" borderId="15" xfId="1" applyFont="1" applyFill="1" applyBorder="1" applyAlignment="1">
      <alignment horizontal="center" vertical="center" wrapText="1"/>
    </xf>
    <xf numFmtId="0" fontId="14" fillId="3" borderId="8" xfId="1" applyFont="1" applyFill="1" applyBorder="1" applyAlignment="1">
      <alignment horizontal="center" vertical="top" wrapText="1"/>
    </xf>
    <xf numFmtId="170" fontId="14" fillId="11" borderId="1" xfId="1" applyNumberFormat="1" applyFont="1" applyFill="1" applyBorder="1" applyAlignment="1">
      <alignment horizontal="center" vertical="center" wrapText="1"/>
    </xf>
    <xf numFmtId="170" fontId="14" fillId="11" borderId="8" xfId="1" applyNumberFormat="1" applyFont="1" applyFill="1" applyBorder="1" applyAlignment="1">
      <alignment horizontal="center" vertical="center" wrapText="1"/>
    </xf>
    <xf numFmtId="170" fontId="14" fillId="12" borderId="10" xfId="2" applyNumberFormat="1" applyFont="1" applyFill="1" applyBorder="1" applyAlignment="1">
      <alignment horizontal="center" vertical="center" wrapText="1"/>
    </xf>
    <xf numFmtId="0" fontId="14" fillId="3" borderId="8" xfId="1" applyFont="1" applyFill="1" applyBorder="1" applyAlignment="1">
      <alignment horizontal="center" vertical="center" wrapText="1"/>
    </xf>
    <xf numFmtId="0" fontId="13" fillId="2" borderId="13" xfId="1" applyFont="1" applyFill="1" applyBorder="1" applyAlignment="1">
      <alignment horizontal="left" vertical="center" wrapText="1"/>
    </xf>
    <xf numFmtId="0" fontId="14" fillId="3" borderId="44" xfId="1" applyFont="1" applyFill="1" applyBorder="1" applyAlignment="1">
      <alignment horizontal="center" vertical="top" wrapText="1"/>
    </xf>
    <xf numFmtId="170" fontId="14" fillId="12" borderId="1" xfId="2" applyNumberFormat="1" applyFont="1" applyFill="1" applyBorder="1" applyAlignment="1">
      <alignment horizontal="center" vertical="center" wrapText="1"/>
    </xf>
    <xf numFmtId="170" fontId="14" fillId="11" borderId="9" xfId="1" applyNumberFormat="1" applyFont="1" applyFill="1" applyBorder="1" applyAlignment="1">
      <alignment horizontal="center" vertical="center" wrapText="1"/>
    </xf>
    <xf numFmtId="0" fontId="14" fillId="3" borderId="17" xfId="1" applyFont="1" applyFill="1" applyBorder="1" applyAlignment="1">
      <alignment horizontal="center" vertical="center" wrapText="1"/>
    </xf>
    <xf numFmtId="0" fontId="14" fillId="3" borderId="6" xfId="1" applyFont="1" applyFill="1" applyBorder="1" applyAlignment="1">
      <alignment horizontal="center" vertical="center" wrapText="1"/>
    </xf>
    <xf numFmtId="0" fontId="13" fillId="10" borderId="1" xfId="1" applyFont="1" applyFill="1" applyBorder="1" applyAlignment="1">
      <alignment horizontal="left" vertical="center" wrapText="1"/>
    </xf>
    <xf numFmtId="170" fontId="14" fillId="11" borderId="10" xfId="1" applyNumberFormat="1" applyFont="1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/>
    </xf>
    <xf numFmtId="0" fontId="51" fillId="2" borderId="0" xfId="0" applyFont="1" applyFill="1" applyBorder="1"/>
    <xf numFmtId="0" fontId="27" fillId="2" borderId="0" xfId="0" applyFont="1" applyFill="1" applyBorder="1" applyAlignment="1">
      <alignment horizontal="right"/>
    </xf>
    <xf numFmtId="0" fontId="2" fillId="2" borderId="19" xfId="0" applyFont="1" applyFill="1" applyBorder="1"/>
    <xf numFmtId="0" fontId="0" fillId="2" borderId="134" xfId="0" applyFill="1" applyBorder="1"/>
    <xf numFmtId="0" fontId="24" fillId="2" borderId="0" xfId="0" applyFont="1" applyFill="1" applyBorder="1" applyAlignment="1">
      <alignment vertical="center" wrapText="1"/>
    </xf>
    <xf numFmtId="0" fontId="33" fillId="15" borderId="66" xfId="1" applyFont="1" applyFill="1" applyBorder="1" applyAlignment="1">
      <alignment horizontal="center"/>
    </xf>
    <xf numFmtId="0" fontId="5" fillId="9" borderId="25" xfId="0" applyFont="1" applyFill="1" applyBorder="1" applyAlignment="1">
      <alignment vertical="center"/>
    </xf>
    <xf numFmtId="0" fontId="5" fillId="9" borderId="7" xfId="0" applyFont="1" applyFill="1" applyBorder="1" applyAlignment="1">
      <alignment vertical="center"/>
    </xf>
    <xf numFmtId="0" fontId="5" fillId="9" borderId="25" xfId="0" applyFont="1" applyFill="1" applyBorder="1" applyAlignment="1">
      <alignment horizontal="center" vertical="center"/>
    </xf>
    <xf numFmtId="0" fontId="51" fillId="12" borderId="9" xfId="0" applyFont="1" applyFill="1" applyBorder="1" applyAlignment="1">
      <alignment horizontal="center" vertical="center"/>
    </xf>
    <xf numFmtId="0" fontId="0" fillId="2" borderId="5" xfId="0" applyFill="1" applyBorder="1"/>
    <xf numFmtId="0" fontId="58" fillId="2" borderId="0" xfId="0" applyFont="1" applyFill="1" applyAlignment="1">
      <alignment horizontal="right"/>
    </xf>
    <xf numFmtId="0" fontId="24" fillId="2" borderId="0" xfId="0" applyFont="1" applyFill="1" applyAlignment="1">
      <alignment vertical="center" wrapText="1"/>
    </xf>
    <xf numFmtId="0" fontId="0" fillId="2" borderId="4" xfId="0" applyFill="1" applyBorder="1" applyAlignment="1">
      <alignment horizontal="center" vertical="center"/>
    </xf>
    <xf numFmtId="170" fontId="13" fillId="20" borderId="51" xfId="1" applyNumberFormat="1" applyFont="1" applyFill="1" applyBorder="1" applyAlignment="1">
      <alignment horizontal="center" vertical="center" wrapText="1"/>
    </xf>
    <xf numFmtId="169" fontId="13" fillId="34" borderId="33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165" fontId="55" fillId="2" borderId="2" xfId="0" applyNumberFormat="1" applyFont="1" applyFill="1" applyBorder="1" applyAlignment="1">
      <alignment horizontal="center" vertical="center"/>
    </xf>
    <xf numFmtId="165" fontId="55" fillId="2" borderId="1" xfId="0" applyNumberFormat="1" applyFont="1" applyFill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 wrapText="1"/>
    </xf>
    <xf numFmtId="0" fontId="13" fillId="3" borderId="10" xfId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37" fillId="9" borderId="2" xfId="0" applyFont="1" applyFill="1" applyBorder="1" applyAlignment="1">
      <alignment horizontal="center" vertical="center"/>
    </xf>
    <xf numFmtId="20" fontId="37" fillId="18" borderId="1" xfId="1" applyNumberFormat="1" applyFont="1" applyFill="1" applyBorder="1" applyAlignment="1">
      <alignment horizontal="center" vertical="center" wrapText="1"/>
    </xf>
    <xf numFmtId="0" fontId="34" fillId="0" borderId="1" xfId="1" applyFont="1" applyBorder="1" applyAlignment="1">
      <alignment horizontal="center" vertical="center" wrapText="1"/>
    </xf>
    <xf numFmtId="0" fontId="13" fillId="0" borderId="4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4" fillId="9" borderId="2" xfId="0" applyFont="1" applyFill="1" applyBorder="1" applyAlignment="1">
      <alignment horizontal="center" vertical="center"/>
    </xf>
    <xf numFmtId="169" fontId="13" fillId="10" borderId="1" xfId="0" applyNumberFormat="1" applyFont="1" applyFill="1" applyBorder="1" applyAlignment="1">
      <alignment horizontal="center" vertical="center"/>
    </xf>
    <xf numFmtId="169" fontId="16" fillId="10" borderId="10" xfId="0" applyNumberFormat="1" applyFont="1" applyFill="1" applyBorder="1" applyAlignment="1">
      <alignment horizontal="center" vertical="center"/>
    </xf>
    <xf numFmtId="0" fontId="37" fillId="18" borderId="1" xfId="1" applyNumberFormat="1" applyFont="1" applyFill="1" applyBorder="1" applyAlignment="1">
      <alignment horizontal="center" vertical="center" wrapText="1"/>
    </xf>
    <xf numFmtId="0" fontId="13" fillId="0" borderId="17" xfId="1" applyFont="1" applyBorder="1" applyAlignment="1">
      <alignment horizontal="center" vertical="center"/>
    </xf>
    <xf numFmtId="0" fontId="15" fillId="19" borderId="72" xfId="0" applyFont="1" applyFill="1" applyBorder="1" applyAlignment="1">
      <alignment horizontal="center" vertical="center" wrapText="1"/>
    </xf>
    <xf numFmtId="0" fontId="15" fillId="33" borderId="108" xfId="0" applyFont="1" applyFill="1" applyBorder="1" applyAlignment="1">
      <alignment horizontal="center" vertical="center" wrapText="1"/>
    </xf>
    <xf numFmtId="0" fontId="42" fillId="38" borderId="0" xfId="0" applyFont="1" applyFill="1" applyBorder="1" applyAlignment="1">
      <alignment horizontal="center" vertical="center" wrapText="1"/>
    </xf>
    <xf numFmtId="0" fontId="42" fillId="30" borderId="0" xfId="0" applyFont="1" applyFill="1" applyBorder="1" applyAlignment="1">
      <alignment horizontal="center" vertical="center" wrapText="1"/>
    </xf>
    <xf numFmtId="0" fontId="4" fillId="31" borderId="67" xfId="0" applyFont="1" applyFill="1" applyBorder="1" applyAlignment="1">
      <alignment horizontal="center" vertical="center" wrapText="1"/>
    </xf>
    <xf numFmtId="0" fontId="4" fillId="31" borderId="80" xfId="0" applyFont="1" applyFill="1" applyBorder="1" applyAlignment="1">
      <alignment horizontal="center" vertical="center" wrapText="1"/>
    </xf>
    <xf numFmtId="168" fontId="44" fillId="3" borderId="1" xfId="0" applyNumberFormat="1" applyFont="1" applyFill="1" applyBorder="1" applyAlignment="1">
      <alignment horizontal="center" vertical="center"/>
    </xf>
    <xf numFmtId="168" fontId="13" fillId="3" borderId="1" xfId="0" applyNumberFormat="1" applyFont="1" applyFill="1" applyBorder="1" applyAlignment="1">
      <alignment horizontal="center" vertical="center"/>
    </xf>
    <xf numFmtId="168" fontId="44" fillId="10" borderId="1" xfId="0" applyNumberFormat="1" applyFont="1" applyFill="1" applyBorder="1" applyAlignment="1">
      <alignment horizontal="center" vertical="center"/>
    </xf>
    <xf numFmtId="168" fontId="44" fillId="20" borderId="1" xfId="0" applyNumberFormat="1" applyFont="1" applyFill="1" applyBorder="1" applyAlignment="1">
      <alignment horizontal="center" vertical="center"/>
    </xf>
    <xf numFmtId="168" fontId="13" fillId="20" borderId="1" xfId="0" applyNumberFormat="1" applyFont="1" applyFill="1" applyBorder="1" applyAlignment="1">
      <alignment horizontal="center" vertical="center"/>
    </xf>
    <xf numFmtId="168" fontId="13" fillId="10" borderId="1" xfId="0" applyNumberFormat="1" applyFont="1" applyFill="1" applyBorder="1" applyAlignment="1">
      <alignment horizontal="center" vertical="center"/>
    </xf>
    <xf numFmtId="0" fontId="5" fillId="9" borderId="20" xfId="0" applyFont="1" applyFill="1" applyBorder="1" applyAlignment="1">
      <alignment vertical="center"/>
    </xf>
    <xf numFmtId="0" fontId="42" fillId="38" borderId="1" xfId="0" applyFont="1" applyFill="1" applyBorder="1" applyAlignment="1">
      <alignment horizontal="center" vertical="center" wrapText="1"/>
    </xf>
    <xf numFmtId="0" fontId="4" fillId="31" borderId="48" xfId="0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/>
    </xf>
    <xf numFmtId="0" fontId="13" fillId="2" borderId="10" xfId="1" applyFont="1" applyFill="1" applyBorder="1" applyAlignment="1">
      <alignment horizontal="center"/>
    </xf>
    <xf numFmtId="0" fontId="14" fillId="18" borderId="140" xfId="0" applyFont="1" applyFill="1" applyBorder="1" applyAlignment="1">
      <alignment horizontal="center" vertical="center" wrapText="1"/>
    </xf>
    <xf numFmtId="0" fontId="13" fillId="0" borderId="140" xfId="1" applyFont="1" applyBorder="1" applyAlignment="1">
      <alignment horizontal="center" vertical="center"/>
    </xf>
    <xf numFmtId="170" fontId="13" fillId="20" borderId="140" xfId="1" applyNumberFormat="1" applyFont="1" applyFill="1" applyBorder="1" applyAlignment="1">
      <alignment horizontal="center" vertical="center" wrapText="1"/>
    </xf>
    <xf numFmtId="169" fontId="13" fillId="10" borderId="140" xfId="0" applyNumberFormat="1" applyFont="1" applyFill="1" applyBorder="1" applyAlignment="1">
      <alignment horizontal="center" vertical="center"/>
    </xf>
    <xf numFmtId="169" fontId="13" fillId="34" borderId="140" xfId="0" applyNumberFormat="1" applyFont="1" applyFill="1" applyBorder="1" applyAlignment="1">
      <alignment horizontal="center" vertical="center"/>
    </xf>
    <xf numFmtId="169" fontId="16" fillId="10" borderId="141" xfId="0" applyNumberFormat="1" applyFont="1" applyFill="1" applyBorder="1" applyAlignment="1">
      <alignment horizontal="center" vertical="center"/>
    </xf>
    <xf numFmtId="0" fontId="7" fillId="7" borderId="3" xfId="1" applyFont="1" applyFill="1" applyBorder="1" applyAlignment="1">
      <alignment horizontal="center" vertical="center"/>
    </xf>
    <xf numFmtId="0" fontId="7" fillId="7" borderId="29" xfId="1" applyFont="1" applyFill="1" applyBorder="1" applyAlignment="1">
      <alignment horizontal="center" vertical="center"/>
    </xf>
    <xf numFmtId="0" fontId="0" fillId="2" borderId="9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7" fillId="4" borderId="9" xfId="3" applyNumberFormat="1" applyFont="1" applyFill="1" applyBorder="1" applyAlignment="1">
      <alignment horizontal="center" vertical="center" wrapText="1"/>
    </xf>
    <xf numFmtId="169" fontId="16" fillId="10" borderId="36" xfId="0" applyNumberFormat="1" applyFont="1" applyFill="1" applyBorder="1" applyAlignment="1">
      <alignment horizontal="center" vertical="center"/>
    </xf>
    <xf numFmtId="0" fontId="7" fillId="14" borderId="20" xfId="0" applyFont="1" applyFill="1" applyBorder="1" applyAlignment="1">
      <alignment horizontal="center" vertical="center"/>
    </xf>
    <xf numFmtId="0" fontId="7" fillId="14" borderId="0" xfId="0" applyFont="1" applyFill="1" applyBorder="1" applyAlignment="1">
      <alignment horizontal="center" vertical="center"/>
    </xf>
    <xf numFmtId="0" fontId="13" fillId="0" borderId="4" xfId="1" applyFont="1" applyBorder="1" applyAlignment="1">
      <alignment horizontal="center" vertical="center" wrapText="1"/>
    </xf>
    <xf numFmtId="0" fontId="7" fillId="7" borderId="118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0" fillId="2" borderId="61" xfId="0" applyFill="1" applyBorder="1" applyAlignment="1">
      <alignment horizontal="center"/>
    </xf>
    <xf numFmtId="0" fontId="0" fillId="2" borderId="33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52" xfId="0" applyFill="1" applyBorder="1" applyAlignment="1">
      <alignment horizontal="center"/>
    </xf>
    <xf numFmtId="0" fontId="37" fillId="9" borderId="5" xfId="0" applyFont="1" applyFill="1" applyBorder="1" applyAlignment="1">
      <alignment horizontal="center" vertical="center"/>
    </xf>
    <xf numFmtId="0" fontId="37" fillId="9" borderId="2" xfId="0" applyFont="1" applyFill="1" applyBorder="1" applyAlignment="1">
      <alignment horizontal="center" vertical="center"/>
    </xf>
    <xf numFmtId="0" fontId="13" fillId="0" borderId="2" xfId="1" applyFont="1" applyBorder="1" applyAlignment="1">
      <alignment horizontal="center" vertical="center" wrapText="1"/>
    </xf>
    <xf numFmtId="0" fontId="13" fillId="18" borderId="4" xfId="1" applyFont="1" applyFill="1" applyBorder="1" applyAlignment="1">
      <alignment horizontal="center" vertical="center" wrapText="1"/>
    </xf>
    <xf numFmtId="0" fontId="13" fillId="18" borderId="1" xfId="1" applyFont="1" applyFill="1" applyBorder="1" applyAlignment="1">
      <alignment horizontal="center" vertical="center" wrapText="1"/>
    </xf>
    <xf numFmtId="0" fontId="14" fillId="0" borderId="4" xfId="1" applyFont="1" applyBorder="1" applyAlignment="1">
      <alignment horizontal="center" vertical="center" wrapText="1"/>
    </xf>
    <xf numFmtId="0" fontId="13" fillId="0" borderId="62" xfId="1" applyFont="1" applyBorder="1" applyAlignment="1">
      <alignment horizontal="center" vertical="center" wrapText="1"/>
    </xf>
    <xf numFmtId="0" fontId="14" fillId="9" borderId="2" xfId="0" applyFont="1" applyFill="1" applyBorder="1" applyAlignment="1">
      <alignment horizontal="center" vertical="center"/>
    </xf>
    <xf numFmtId="0" fontId="15" fillId="35" borderId="2" xfId="0" applyFont="1" applyFill="1" applyBorder="1" applyAlignment="1">
      <alignment horizontal="center" vertical="center"/>
    </xf>
    <xf numFmtId="169" fontId="13" fillId="10" borderId="1" xfId="0" applyNumberFormat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13" fillId="2" borderId="90" xfId="1" applyFont="1" applyFill="1" applyBorder="1" applyAlignment="1">
      <alignment horizontal="center"/>
    </xf>
    <xf numFmtId="0" fontId="13" fillId="2" borderId="96" xfId="1" applyFont="1" applyFill="1" applyBorder="1" applyAlignment="1">
      <alignment horizontal="center"/>
    </xf>
    <xf numFmtId="0" fontId="13" fillId="2" borderId="110" xfId="1" applyFont="1" applyFill="1" applyBorder="1" applyAlignment="1">
      <alignment horizontal="center"/>
    </xf>
    <xf numFmtId="0" fontId="14" fillId="2" borderId="92" xfId="1" applyFont="1" applyFill="1" applyBorder="1" applyAlignment="1">
      <alignment horizontal="center" vertical="center" wrapText="1"/>
    </xf>
    <xf numFmtId="0" fontId="14" fillId="2" borderId="93" xfId="1" applyFont="1" applyFill="1" applyBorder="1" applyAlignment="1">
      <alignment horizontal="center" vertical="center" wrapText="1"/>
    </xf>
    <xf numFmtId="0" fontId="14" fillId="2" borderId="94" xfId="1" applyFont="1" applyFill="1" applyBorder="1" applyAlignment="1">
      <alignment horizontal="center" vertical="center" wrapText="1"/>
    </xf>
    <xf numFmtId="0" fontId="14" fillId="2" borderId="105" xfId="1" applyFont="1" applyFill="1" applyBorder="1" applyAlignment="1">
      <alignment horizontal="center" vertical="center" wrapText="1"/>
    </xf>
    <xf numFmtId="0" fontId="14" fillId="2" borderId="106" xfId="1" applyFont="1" applyFill="1" applyBorder="1" applyAlignment="1">
      <alignment horizontal="center" vertical="center" wrapText="1"/>
    </xf>
    <xf numFmtId="0" fontId="14" fillId="2" borderId="107" xfId="1" applyFont="1" applyFill="1" applyBorder="1" applyAlignment="1">
      <alignment horizontal="center" vertical="center" wrapText="1"/>
    </xf>
    <xf numFmtId="0" fontId="14" fillId="2" borderId="98" xfId="1" applyFont="1" applyFill="1" applyBorder="1" applyAlignment="1">
      <alignment horizontal="center" vertical="center" wrapText="1"/>
    </xf>
    <xf numFmtId="0" fontId="14" fillId="2" borderId="99" xfId="1" applyFont="1" applyFill="1" applyBorder="1" applyAlignment="1">
      <alignment horizontal="center" vertical="center" wrapText="1"/>
    </xf>
    <xf numFmtId="0" fontId="14" fillId="2" borderId="100" xfId="1" applyFont="1" applyFill="1" applyBorder="1" applyAlignment="1">
      <alignment horizontal="center" vertical="center" wrapText="1"/>
    </xf>
    <xf numFmtId="0" fontId="14" fillId="2" borderId="102" xfId="1" applyFont="1" applyFill="1" applyBorder="1" applyAlignment="1">
      <alignment horizontal="center" vertical="center" wrapText="1"/>
    </xf>
    <xf numFmtId="0" fontId="14" fillId="2" borderId="103" xfId="1" applyFont="1" applyFill="1" applyBorder="1" applyAlignment="1">
      <alignment horizontal="center" vertical="center" wrapText="1"/>
    </xf>
    <xf numFmtId="0" fontId="14" fillId="2" borderId="104" xfId="1" applyFont="1" applyFill="1" applyBorder="1" applyAlignment="1">
      <alignment horizontal="center" vertical="center" wrapText="1"/>
    </xf>
    <xf numFmtId="0" fontId="13" fillId="0" borderId="17" xfId="1" applyFont="1" applyBorder="1" applyAlignment="1">
      <alignment horizontal="center" vertical="center"/>
    </xf>
    <xf numFmtId="0" fontId="13" fillId="0" borderId="8" xfId="1" applyFont="1" applyBorder="1" applyAlignment="1">
      <alignment horizontal="center" vertical="center"/>
    </xf>
    <xf numFmtId="0" fontId="14" fillId="2" borderId="111" xfId="1" applyFont="1" applyFill="1" applyBorder="1" applyAlignment="1">
      <alignment horizontal="center" vertical="center" wrapText="1"/>
    </xf>
    <xf numFmtId="0" fontId="14" fillId="2" borderId="112" xfId="1" applyFont="1" applyFill="1" applyBorder="1" applyAlignment="1">
      <alignment horizontal="center" vertical="center" wrapText="1"/>
    </xf>
    <xf numFmtId="0" fontId="0" fillId="37" borderId="69" xfId="0" applyFill="1" applyBorder="1" applyAlignment="1">
      <alignment horizontal="center"/>
    </xf>
    <xf numFmtId="0" fontId="0" fillId="37" borderId="47" xfId="0" applyFill="1" applyBorder="1" applyAlignment="1">
      <alignment horizontal="center"/>
    </xf>
    <xf numFmtId="169" fontId="13" fillId="10" borderId="1" xfId="0" applyNumberFormat="1" applyFont="1" applyFill="1" applyBorder="1" applyAlignment="1">
      <alignment horizontal="center" vertical="center" wrapText="1"/>
    </xf>
    <xf numFmtId="0" fontId="7" fillId="7" borderId="54" xfId="1" applyFont="1" applyFill="1" applyBorder="1" applyAlignment="1">
      <alignment horizontal="center" vertical="center"/>
    </xf>
    <xf numFmtId="0" fontId="7" fillId="7" borderId="47" xfId="1" applyFont="1" applyFill="1" applyBorder="1" applyAlignment="1">
      <alignment horizontal="center" vertical="center"/>
    </xf>
    <xf numFmtId="0" fontId="37" fillId="9" borderId="117" xfId="0" applyFont="1" applyFill="1" applyBorder="1" applyAlignment="1">
      <alignment horizontal="center" vertical="center"/>
    </xf>
    <xf numFmtId="0" fontId="37" fillId="9" borderId="65" xfId="0" applyFont="1" applyFill="1" applyBorder="1" applyAlignment="1">
      <alignment horizontal="center" vertical="center"/>
    </xf>
    <xf numFmtId="0" fontId="0" fillId="2" borderId="64" xfId="0" applyFill="1" applyBorder="1" applyAlignment="1">
      <alignment horizontal="center"/>
    </xf>
    <xf numFmtId="0" fontId="0" fillId="2" borderId="62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53" xfId="0" applyFill="1" applyBorder="1" applyAlignment="1">
      <alignment horizontal="center"/>
    </xf>
    <xf numFmtId="0" fontId="13" fillId="0" borderId="67" xfId="1" applyFont="1" applyBorder="1" applyAlignment="1">
      <alignment horizontal="center" vertical="center" wrapText="1"/>
    </xf>
    <xf numFmtId="0" fontId="0" fillId="2" borderId="69" xfId="0" applyFill="1" applyBorder="1" applyAlignment="1">
      <alignment horizontal="center"/>
    </xf>
    <xf numFmtId="0" fontId="0" fillId="2" borderId="71" xfId="0" applyFill="1" applyBorder="1" applyAlignment="1">
      <alignment horizontal="center"/>
    </xf>
    <xf numFmtId="0" fontId="7" fillId="7" borderId="39" xfId="1" applyFont="1" applyFill="1" applyBorder="1" applyAlignment="1">
      <alignment horizontal="center" vertical="center"/>
    </xf>
    <xf numFmtId="0" fontId="34" fillId="17" borderId="1" xfId="1" applyFont="1" applyFill="1" applyBorder="1" applyAlignment="1">
      <alignment horizontal="left" vertical="top"/>
    </xf>
    <xf numFmtId="0" fontId="13" fillId="18" borderId="17" xfId="1" applyFont="1" applyFill="1" applyBorder="1" applyAlignment="1">
      <alignment horizontal="center" vertical="center" wrapText="1"/>
    </xf>
    <xf numFmtId="0" fontId="13" fillId="18" borderId="8" xfId="1" applyFont="1" applyFill="1" applyBorder="1" applyAlignment="1">
      <alignment horizontal="center" vertical="center" wrapText="1"/>
    </xf>
    <xf numFmtId="0" fontId="13" fillId="18" borderId="120" xfId="1" applyFont="1" applyFill="1" applyBorder="1" applyAlignment="1">
      <alignment horizontal="center" vertical="center" wrapText="1"/>
    </xf>
    <xf numFmtId="0" fontId="13" fillId="18" borderId="121" xfId="1" applyFont="1" applyFill="1" applyBorder="1" applyAlignment="1">
      <alignment horizontal="center" vertical="center" wrapText="1"/>
    </xf>
    <xf numFmtId="0" fontId="0" fillId="2" borderId="119" xfId="0" applyFill="1" applyBorder="1" applyAlignment="1">
      <alignment horizontal="center"/>
    </xf>
    <xf numFmtId="0" fontId="0" fillId="2" borderId="75" xfId="0" applyFill="1" applyBorder="1" applyAlignment="1">
      <alignment horizontal="center"/>
    </xf>
    <xf numFmtId="0" fontId="13" fillId="2" borderId="89" xfId="1" applyFont="1" applyFill="1" applyBorder="1" applyAlignment="1">
      <alignment horizontal="center"/>
    </xf>
    <xf numFmtId="0" fontId="13" fillId="2" borderId="95" xfId="1" applyFont="1" applyFill="1" applyBorder="1" applyAlignment="1">
      <alignment horizontal="center"/>
    </xf>
    <xf numFmtId="0" fontId="13" fillId="2" borderId="109" xfId="1" applyFont="1" applyFill="1" applyBorder="1" applyAlignment="1">
      <alignment horizontal="center"/>
    </xf>
    <xf numFmtId="0" fontId="14" fillId="2" borderId="90" xfId="1" applyFont="1" applyFill="1" applyBorder="1" applyAlignment="1">
      <alignment horizontal="center" vertical="center" wrapText="1"/>
    </xf>
    <xf numFmtId="0" fontId="14" fillId="2" borderId="96" xfId="1" applyFont="1" applyFill="1" applyBorder="1" applyAlignment="1">
      <alignment horizontal="center" vertical="center" wrapText="1"/>
    </xf>
    <xf numFmtId="0" fontId="14" fillId="2" borderId="116" xfId="1" applyFont="1" applyFill="1" applyBorder="1" applyAlignment="1">
      <alignment horizontal="center" vertical="center" wrapText="1"/>
    </xf>
    <xf numFmtId="0" fontId="7" fillId="7" borderId="122" xfId="1" applyFont="1" applyFill="1" applyBorder="1" applyAlignment="1">
      <alignment horizontal="center" vertical="center"/>
    </xf>
    <xf numFmtId="0" fontId="7" fillId="7" borderId="123" xfId="1" applyFont="1" applyFill="1" applyBorder="1" applyAlignment="1">
      <alignment horizontal="center" vertical="center"/>
    </xf>
    <xf numFmtId="169" fontId="15" fillId="35" borderId="23" xfId="1" applyNumberFormat="1" applyFont="1" applyFill="1" applyBorder="1" applyAlignment="1">
      <alignment horizontal="center" vertical="center" wrapText="1"/>
    </xf>
    <xf numFmtId="169" fontId="15" fillId="35" borderId="51" xfId="1" applyNumberFormat="1" applyFont="1" applyFill="1" applyBorder="1" applyAlignment="1">
      <alignment horizontal="center" vertical="center" wrapText="1"/>
    </xf>
    <xf numFmtId="169" fontId="15" fillId="35" borderId="33" xfId="1" applyNumberFormat="1" applyFont="1" applyFill="1" applyBorder="1" applyAlignment="1">
      <alignment horizontal="center" vertical="center" wrapText="1"/>
    </xf>
    <xf numFmtId="169" fontId="15" fillId="35" borderId="4" xfId="1" applyNumberFormat="1" applyFont="1" applyFill="1" applyBorder="1" applyAlignment="1">
      <alignment horizontal="center" vertical="center" wrapText="1"/>
    </xf>
    <xf numFmtId="0" fontId="13" fillId="0" borderId="17" xfId="1" applyFont="1" applyBorder="1" applyAlignment="1">
      <alignment horizontal="left" vertical="center"/>
    </xf>
    <xf numFmtId="0" fontId="13" fillId="0" borderId="22" xfId="1" applyFont="1" applyBorder="1" applyAlignment="1">
      <alignment horizontal="left" vertical="center"/>
    </xf>
    <xf numFmtId="166" fontId="8" fillId="6" borderId="69" xfId="1" applyNumberFormat="1" applyFont="1" applyFill="1" applyBorder="1" applyAlignment="1">
      <alignment horizontal="left" vertical="center" wrapText="1"/>
    </xf>
    <xf numFmtId="166" fontId="8" fillId="6" borderId="47" xfId="1" applyNumberFormat="1" applyFont="1" applyFill="1" applyBorder="1" applyAlignment="1">
      <alignment horizontal="left" vertical="center" wrapText="1"/>
    </xf>
    <xf numFmtId="166" fontId="8" fillId="6" borderId="70" xfId="1" applyNumberFormat="1" applyFont="1" applyFill="1" applyBorder="1" applyAlignment="1">
      <alignment horizontal="left" vertical="center" wrapText="1"/>
    </xf>
    <xf numFmtId="0" fontId="15" fillId="19" borderId="72" xfId="0" applyFont="1" applyFill="1" applyBorder="1" applyAlignment="1">
      <alignment horizontal="center" vertical="center" wrapText="1"/>
    </xf>
    <xf numFmtId="0" fontId="51" fillId="2" borderId="20" xfId="0" applyFont="1" applyFill="1" applyBorder="1" applyAlignment="1">
      <alignment horizontal="center" vertical="center"/>
    </xf>
    <xf numFmtId="0" fontId="51" fillId="2" borderId="0" xfId="0" applyFont="1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34" fillId="17" borderId="23" xfId="1" applyFont="1" applyFill="1" applyBorder="1" applyAlignment="1">
      <alignment horizontal="left" vertical="top"/>
    </xf>
    <xf numFmtId="0" fontId="34" fillId="17" borderId="51" xfId="1" applyFont="1" applyFill="1" applyBorder="1" applyAlignment="1">
      <alignment horizontal="left" vertical="top"/>
    </xf>
    <xf numFmtId="0" fontId="34" fillId="17" borderId="33" xfId="1" applyFont="1" applyFill="1" applyBorder="1" applyAlignment="1">
      <alignment horizontal="left" vertical="top"/>
    </xf>
    <xf numFmtId="0" fontId="34" fillId="17" borderId="24" xfId="1" applyFont="1" applyFill="1" applyBorder="1" applyAlignment="1">
      <alignment horizontal="left" vertical="top"/>
    </xf>
    <xf numFmtId="0" fontId="34" fillId="17" borderId="26" xfId="1" applyFont="1" applyFill="1" applyBorder="1" applyAlignment="1">
      <alignment horizontal="left" vertical="top"/>
    </xf>
    <xf numFmtId="0" fontId="34" fillId="17" borderId="32" xfId="1" applyFont="1" applyFill="1" applyBorder="1" applyAlignment="1">
      <alignment horizontal="left" vertical="top"/>
    </xf>
    <xf numFmtId="0" fontId="31" fillId="8" borderId="26" xfId="1" applyFont="1" applyFill="1" applyBorder="1" applyAlignment="1">
      <alignment horizontal="center" vertical="center" wrapText="1"/>
    </xf>
    <xf numFmtId="0" fontId="30" fillId="8" borderId="26" xfId="1" applyFont="1" applyFill="1" applyBorder="1" applyAlignment="1">
      <alignment horizontal="center" vertical="center" wrapText="1"/>
    </xf>
    <xf numFmtId="0" fontId="30" fillId="8" borderId="27" xfId="1" applyFont="1" applyFill="1" applyBorder="1" applyAlignment="1">
      <alignment horizontal="center" vertical="center" wrapText="1"/>
    </xf>
    <xf numFmtId="0" fontId="11" fillId="8" borderId="25" xfId="1" applyFont="1" applyFill="1" applyBorder="1" applyAlignment="1">
      <alignment horizontal="center" vertical="center" wrapText="1"/>
    </xf>
    <xf numFmtId="0" fontId="11" fillId="8" borderId="26" xfId="1" applyFont="1" applyFill="1" applyBorder="1" applyAlignment="1">
      <alignment horizontal="center" vertical="center" wrapText="1"/>
    </xf>
    <xf numFmtId="0" fontId="11" fillId="8" borderId="27" xfId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20" fillId="10" borderId="1" xfId="1" applyFont="1" applyFill="1" applyBorder="1" applyAlignment="1">
      <alignment horizontal="center" vertical="center" wrapText="1"/>
    </xf>
    <xf numFmtId="0" fontId="20" fillId="10" borderId="10" xfId="1" applyFont="1" applyFill="1" applyBorder="1" applyAlignment="1">
      <alignment horizontal="center" vertical="center" wrapText="1"/>
    </xf>
    <xf numFmtId="0" fontId="20" fillId="10" borderId="9" xfId="1" applyFont="1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31" fillId="8" borderId="25" xfId="1" applyFont="1" applyFill="1" applyBorder="1" applyAlignment="1">
      <alignment horizontal="center" vertical="center" wrapText="1"/>
    </xf>
    <xf numFmtId="0" fontId="31" fillId="8" borderId="27" xfId="1" applyFont="1" applyFill="1" applyBorder="1" applyAlignment="1">
      <alignment horizontal="center" vertical="center" wrapText="1"/>
    </xf>
    <xf numFmtId="0" fontId="14" fillId="3" borderId="17" xfId="1" applyFont="1" applyFill="1" applyBorder="1" applyAlignment="1">
      <alignment horizontal="center" vertical="top" wrapText="1"/>
    </xf>
    <xf numFmtId="0" fontId="14" fillId="3" borderId="8" xfId="1" applyFont="1" applyFill="1" applyBorder="1" applyAlignment="1">
      <alignment horizontal="center" vertical="top" wrapText="1"/>
    </xf>
    <xf numFmtId="0" fontId="0" fillId="2" borderId="9" xfId="0" applyFill="1" applyBorder="1" applyAlignment="1">
      <alignment horizontal="center"/>
    </xf>
    <xf numFmtId="0" fontId="9" fillId="5" borderId="76" xfId="1" applyFont="1" applyFill="1" applyBorder="1" applyAlignment="1">
      <alignment horizontal="right" vertical="center" wrapText="1"/>
    </xf>
    <xf numFmtId="0" fontId="9" fillId="5" borderId="67" xfId="1" applyFont="1" applyFill="1" applyBorder="1" applyAlignment="1">
      <alignment horizontal="right" vertical="center" wrapText="1"/>
    </xf>
    <xf numFmtId="0" fontId="10" fillId="8" borderId="55" xfId="1" applyFont="1" applyFill="1" applyBorder="1" applyAlignment="1">
      <alignment horizontal="center" vertical="center" wrapText="1"/>
    </xf>
    <xf numFmtId="0" fontId="10" fillId="8" borderId="38" xfId="1" applyFont="1" applyFill="1" applyBorder="1" applyAlignment="1">
      <alignment horizontal="center" vertical="center" wrapText="1"/>
    </xf>
    <xf numFmtId="0" fontId="10" fillId="8" borderId="26" xfId="1" applyFont="1" applyFill="1" applyBorder="1" applyAlignment="1">
      <alignment horizontal="center" vertical="center" wrapText="1"/>
    </xf>
    <xf numFmtId="0" fontId="10" fillId="8" borderId="27" xfId="1" applyFont="1" applyFill="1" applyBorder="1" applyAlignment="1">
      <alignment horizontal="center" vertical="center" wrapText="1"/>
    </xf>
    <xf numFmtId="0" fontId="7" fillId="7" borderId="3" xfId="1" applyFont="1" applyFill="1" applyBorder="1" applyAlignment="1">
      <alignment horizontal="center" vertical="center"/>
    </xf>
    <xf numFmtId="0" fontId="7" fillId="7" borderId="40" xfId="1" applyFont="1" applyFill="1" applyBorder="1" applyAlignment="1">
      <alignment horizontal="center" vertical="center"/>
    </xf>
    <xf numFmtId="0" fontId="11" fillId="8" borderId="5" xfId="1" applyFont="1" applyFill="1" applyBorder="1" applyAlignment="1">
      <alignment horizontal="center" vertical="center" wrapText="1"/>
    </xf>
    <xf numFmtId="0" fontId="11" fillId="8" borderId="2" xfId="1" applyFont="1" applyFill="1" applyBorder="1" applyAlignment="1">
      <alignment horizontal="center" vertical="center" wrapText="1"/>
    </xf>
    <xf numFmtId="0" fontId="11" fillId="8" borderId="6" xfId="1" applyFont="1" applyFill="1" applyBorder="1" applyAlignment="1">
      <alignment horizontal="center" vertical="center" wrapText="1"/>
    </xf>
    <xf numFmtId="0" fontId="12" fillId="8" borderId="5" xfId="1" applyFont="1" applyFill="1" applyBorder="1" applyAlignment="1">
      <alignment horizontal="center" vertical="center" wrapText="1"/>
    </xf>
    <xf numFmtId="0" fontId="12" fillId="8" borderId="6" xfId="1" applyFont="1" applyFill="1" applyBorder="1" applyAlignment="1">
      <alignment horizontal="center" vertical="center" wrapText="1"/>
    </xf>
    <xf numFmtId="0" fontId="14" fillId="3" borderId="7" xfId="1" applyFont="1" applyFill="1" applyBorder="1" applyAlignment="1">
      <alignment horizontal="center" vertical="top" wrapText="1"/>
    </xf>
    <xf numFmtId="0" fontId="14" fillId="10" borderId="7" xfId="1" applyFont="1" applyFill="1" applyBorder="1" applyAlignment="1">
      <alignment horizontal="center" vertical="center" wrapText="1"/>
    </xf>
    <xf numFmtId="0" fontId="14" fillId="10" borderId="8" xfId="1" applyFont="1" applyFill="1" applyBorder="1" applyAlignment="1">
      <alignment horizontal="center" vertical="center" wrapText="1"/>
    </xf>
    <xf numFmtId="0" fontId="14" fillId="3" borderId="7" xfId="1" applyFont="1" applyFill="1" applyBorder="1" applyAlignment="1">
      <alignment horizontal="center" vertical="center" wrapText="1"/>
    </xf>
    <xf numFmtId="0" fontId="14" fillId="3" borderId="8" xfId="1" applyFont="1" applyFill="1" applyBorder="1" applyAlignment="1">
      <alignment horizontal="center" vertical="center" wrapText="1"/>
    </xf>
    <xf numFmtId="0" fontId="13" fillId="10" borderId="7" xfId="1" applyFont="1" applyFill="1" applyBorder="1" applyAlignment="1">
      <alignment horizontal="center" vertical="center" wrapText="1"/>
    </xf>
    <xf numFmtId="0" fontId="13" fillId="10" borderId="8" xfId="1" applyFont="1" applyFill="1" applyBorder="1" applyAlignment="1">
      <alignment horizontal="center" vertical="center" wrapText="1"/>
    </xf>
    <xf numFmtId="170" fontId="14" fillId="11" borderId="7" xfId="1" applyNumberFormat="1" applyFont="1" applyFill="1" applyBorder="1" applyAlignment="1">
      <alignment horizontal="center" vertical="center" wrapText="1"/>
    </xf>
    <xf numFmtId="170" fontId="14" fillId="11" borderId="8" xfId="1" applyNumberFormat="1" applyFont="1" applyFill="1" applyBorder="1" applyAlignment="1">
      <alignment horizontal="center" vertical="center" wrapText="1"/>
    </xf>
    <xf numFmtId="0" fontId="14" fillId="10" borderId="17" xfId="1" applyFont="1" applyFill="1" applyBorder="1" applyAlignment="1">
      <alignment horizontal="center" vertical="center" wrapText="1"/>
    </xf>
    <xf numFmtId="0" fontId="14" fillId="3" borderId="17" xfId="1" applyFont="1" applyFill="1" applyBorder="1" applyAlignment="1">
      <alignment horizontal="center" vertical="center" wrapText="1"/>
    </xf>
    <xf numFmtId="0" fontId="14" fillId="10" borderId="22" xfId="1" applyFont="1" applyFill="1" applyBorder="1" applyAlignment="1">
      <alignment horizontal="center" vertical="center" wrapText="1"/>
    </xf>
    <xf numFmtId="0" fontId="14" fillId="10" borderId="36" xfId="1" applyFont="1" applyFill="1" applyBorder="1" applyAlignment="1">
      <alignment horizontal="center" vertical="center" wrapText="1"/>
    </xf>
    <xf numFmtId="0" fontId="14" fillId="3" borderId="22" xfId="1" applyFont="1" applyFill="1" applyBorder="1" applyAlignment="1">
      <alignment horizontal="center" vertical="center" wrapText="1"/>
    </xf>
    <xf numFmtId="0" fontId="14" fillId="3" borderId="36" xfId="1" applyFont="1" applyFill="1" applyBorder="1" applyAlignment="1">
      <alignment horizontal="center" vertical="center" wrapText="1"/>
    </xf>
    <xf numFmtId="0" fontId="7" fillId="7" borderId="28" xfId="1" applyFont="1" applyFill="1" applyBorder="1" applyAlignment="1">
      <alignment horizontal="center" vertical="center"/>
    </xf>
    <xf numFmtId="0" fontId="7" fillId="7" borderId="29" xfId="1" applyFont="1" applyFill="1" applyBorder="1" applyAlignment="1">
      <alignment horizontal="center" vertical="center"/>
    </xf>
    <xf numFmtId="0" fontId="7" fillId="7" borderId="30" xfId="1" applyFont="1" applyFill="1" applyBorder="1" applyAlignment="1">
      <alignment horizontal="center" vertical="center"/>
    </xf>
    <xf numFmtId="0" fontId="13" fillId="10" borderId="1" xfId="1" applyFont="1" applyFill="1" applyBorder="1" applyAlignment="1">
      <alignment horizontal="center" vertical="center" wrapText="1"/>
    </xf>
    <xf numFmtId="0" fontId="13" fillId="10" borderId="10" xfId="1" applyFont="1" applyFill="1" applyBorder="1" applyAlignment="1">
      <alignment horizontal="center" vertical="center" wrapText="1"/>
    </xf>
    <xf numFmtId="0" fontId="13" fillId="2" borderId="14" xfId="1" applyFont="1" applyFill="1" applyBorder="1" applyAlignment="1">
      <alignment horizontal="center" vertical="center" wrapText="1"/>
    </xf>
    <xf numFmtId="0" fontId="13" fillId="2" borderId="15" xfId="1" applyFont="1" applyFill="1" applyBorder="1" applyAlignment="1">
      <alignment horizontal="center" vertical="center" wrapText="1"/>
    </xf>
    <xf numFmtId="0" fontId="13" fillId="3" borderId="9" xfId="1" applyFont="1" applyFill="1" applyBorder="1" applyAlignment="1">
      <alignment horizontal="center" vertical="center" wrapText="1"/>
    </xf>
    <xf numFmtId="0" fontId="13" fillId="3" borderId="1" xfId="1" applyFont="1" applyFill="1" applyBorder="1" applyAlignment="1">
      <alignment horizontal="center" vertical="center" wrapText="1"/>
    </xf>
    <xf numFmtId="0" fontId="13" fillId="10" borderId="9" xfId="1" applyFont="1" applyFill="1" applyBorder="1" applyAlignment="1">
      <alignment horizontal="center" vertical="center" wrapText="1"/>
    </xf>
    <xf numFmtId="0" fontId="13" fillId="2" borderId="13" xfId="1" applyFont="1" applyFill="1" applyBorder="1" applyAlignment="1">
      <alignment horizontal="center" vertical="center" wrapText="1"/>
    </xf>
    <xf numFmtId="0" fontId="13" fillId="10" borderId="22" xfId="1" applyFont="1" applyFill="1" applyBorder="1" applyAlignment="1">
      <alignment horizontal="center" vertical="center" wrapText="1"/>
    </xf>
    <xf numFmtId="0" fontId="13" fillId="10" borderId="36" xfId="1" applyFont="1" applyFill="1" applyBorder="1" applyAlignment="1">
      <alignment horizontal="center" vertical="center" wrapText="1"/>
    </xf>
    <xf numFmtId="0" fontId="13" fillId="3" borderId="10" xfId="1" applyFont="1" applyFill="1" applyBorder="1" applyAlignment="1">
      <alignment horizontal="center" vertical="center" wrapText="1"/>
    </xf>
    <xf numFmtId="0" fontId="13" fillId="10" borderId="17" xfId="1" applyFont="1" applyFill="1" applyBorder="1" applyAlignment="1">
      <alignment horizontal="center" vertical="center" wrapText="1"/>
    </xf>
    <xf numFmtId="0" fontId="13" fillId="10" borderId="24" xfId="1" applyFont="1" applyFill="1" applyBorder="1" applyAlignment="1">
      <alignment horizontal="center" vertical="center" wrapText="1"/>
    </xf>
    <xf numFmtId="0" fontId="13" fillId="10" borderId="32" xfId="1" applyFont="1" applyFill="1" applyBorder="1" applyAlignment="1">
      <alignment horizontal="center" vertical="center" wrapText="1"/>
    </xf>
    <xf numFmtId="0" fontId="14" fillId="3" borderId="22" xfId="1" applyFont="1" applyFill="1" applyBorder="1" applyAlignment="1">
      <alignment horizontal="center" vertical="top" wrapText="1"/>
    </xf>
    <xf numFmtId="0" fontId="14" fillId="3" borderId="36" xfId="1" applyFont="1" applyFill="1" applyBorder="1" applyAlignment="1">
      <alignment horizontal="center" vertical="top" wrapText="1"/>
    </xf>
    <xf numFmtId="170" fontId="14" fillId="11" borderId="22" xfId="1" applyNumberFormat="1" applyFont="1" applyFill="1" applyBorder="1" applyAlignment="1">
      <alignment horizontal="center" vertical="center" wrapText="1"/>
    </xf>
    <xf numFmtId="170" fontId="14" fillId="11" borderId="36" xfId="1" applyNumberFormat="1" applyFont="1" applyFill="1" applyBorder="1" applyAlignment="1">
      <alignment horizontal="center" vertical="center" wrapText="1"/>
    </xf>
    <xf numFmtId="170" fontId="14" fillId="11" borderId="17" xfId="1" applyNumberFormat="1" applyFont="1" applyFill="1" applyBorder="1" applyAlignment="1">
      <alignment horizontal="center" vertical="center" wrapText="1"/>
    </xf>
    <xf numFmtId="0" fontId="7" fillId="14" borderId="34" xfId="0" applyFont="1" applyFill="1" applyBorder="1" applyAlignment="1">
      <alignment horizontal="center" vertical="center"/>
    </xf>
    <xf numFmtId="0" fontId="7" fillId="14" borderId="35" xfId="0" applyFont="1" applyFill="1" applyBorder="1" applyAlignment="1">
      <alignment horizontal="center" vertical="center"/>
    </xf>
    <xf numFmtId="0" fontId="20" fillId="10" borderId="11" xfId="1" applyFont="1" applyFill="1" applyBorder="1" applyAlignment="1">
      <alignment horizontal="center" vertical="center" wrapText="1"/>
    </xf>
    <xf numFmtId="0" fontId="20" fillId="10" borderId="76" xfId="1" applyFont="1" applyFill="1" applyBorder="1" applyAlignment="1">
      <alignment horizontal="center" vertical="center" wrapText="1"/>
    </xf>
    <xf numFmtId="0" fontId="20" fillId="10" borderId="79" xfId="1" applyFont="1" applyFill="1" applyBorder="1" applyAlignment="1">
      <alignment horizontal="center" vertical="center" wrapText="1"/>
    </xf>
    <xf numFmtId="0" fontId="20" fillId="10" borderId="4" xfId="1" applyFont="1" applyFill="1" applyBorder="1" applyAlignment="1">
      <alignment horizontal="center" vertical="center" wrapText="1"/>
    </xf>
    <xf numFmtId="0" fontId="20" fillId="10" borderId="67" xfId="1" applyFont="1" applyFill="1" applyBorder="1" applyAlignment="1">
      <alignment horizontal="center" vertical="center" wrapText="1"/>
    </xf>
    <xf numFmtId="0" fontId="20" fillId="10" borderId="68" xfId="1" applyFont="1" applyFill="1" applyBorder="1" applyAlignment="1">
      <alignment horizontal="center" vertical="center" wrapText="1"/>
    </xf>
    <xf numFmtId="0" fontId="13" fillId="10" borderId="4" xfId="1" applyFont="1" applyFill="1" applyBorder="1" applyAlignment="1">
      <alignment horizontal="center" vertical="center" wrapText="1"/>
    </xf>
    <xf numFmtId="0" fontId="13" fillId="10" borderId="67" xfId="1" applyFont="1" applyFill="1" applyBorder="1" applyAlignment="1">
      <alignment horizontal="center" vertical="center" wrapText="1"/>
    </xf>
    <xf numFmtId="0" fontId="13" fillId="10" borderId="68" xfId="1" applyFont="1" applyFill="1" applyBorder="1" applyAlignment="1">
      <alignment horizontal="center" vertical="center" wrapText="1"/>
    </xf>
    <xf numFmtId="167" fontId="13" fillId="10" borderId="4" xfId="1" applyNumberFormat="1" applyFont="1" applyFill="1" applyBorder="1" applyAlignment="1">
      <alignment horizontal="center" vertical="center" wrapText="1"/>
    </xf>
    <xf numFmtId="167" fontId="13" fillId="10" borderId="67" xfId="1" applyNumberFormat="1" applyFont="1" applyFill="1" applyBorder="1" applyAlignment="1">
      <alignment horizontal="center" vertical="center" wrapText="1"/>
    </xf>
    <xf numFmtId="167" fontId="13" fillId="10" borderId="68" xfId="1" applyNumberFormat="1" applyFont="1" applyFill="1" applyBorder="1" applyAlignment="1">
      <alignment horizontal="center" vertical="center" wrapText="1"/>
    </xf>
    <xf numFmtId="167" fontId="13" fillId="10" borderId="12" xfId="1" applyNumberFormat="1" applyFont="1" applyFill="1" applyBorder="1" applyAlignment="1">
      <alignment horizontal="center" vertical="center" wrapText="1"/>
    </xf>
    <xf numFmtId="167" fontId="13" fillId="10" borderId="80" xfId="1" applyNumberFormat="1" applyFont="1" applyFill="1" applyBorder="1" applyAlignment="1">
      <alignment horizontal="center" vertical="center" wrapText="1"/>
    </xf>
    <xf numFmtId="167" fontId="13" fillId="10" borderId="81" xfId="1" applyNumberFormat="1" applyFont="1" applyFill="1" applyBorder="1" applyAlignment="1">
      <alignment horizontal="center" vertical="center" wrapText="1"/>
    </xf>
    <xf numFmtId="0" fontId="7" fillId="7" borderId="59" xfId="1" applyFont="1" applyFill="1" applyBorder="1" applyAlignment="1">
      <alignment horizontal="center" vertical="center"/>
    </xf>
    <xf numFmtId="0" fontId="7" fillId="7" borderId="60" xfId="1" applyFont="1" applyFill="1" applyBorder="1" applyAlignment="1">
      <alignment horizontal="center" vertical="center"/>
    </xf>
    <xf numFmtId="0" fontId="7" fillId="7" borderId="56" xfId="1" applyFont="1" applyFill="1" applyBorder="1" applyAlignment="1">
      <alignment horizontal="center" vertical="center"/>
    </xf>
    <xf numFmtId="169" fontId="16" fillId="10" borderId="1" xfId="0" applyNumberFormat="1" applyFont="1" applyFill="1" applyBorder="1" applyAlignment="1">
      <alignment horizontal="center" vertical="center"/>
    </xf>
    <xf numFmtId="169" fontId="16" fillId="10" borderId="10" xfId="0" applyNumberFormat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169" fontId="13" fillId="10" borderId="17" xfId="0" applyNumberFormat="1" applyFont="1" applyFill="1" applyBorder="1" applyAlignment="1">
      <alignment horizontal="center" vertical="center"/>
    </xf>
    <xf numFmtId="169" fontId="13" fillId="10" borderId="8" xfId="0" applyNumberFormat="1" applyFont="1" applyFill="1" applyBorder="1" applyAlignment="1">
      <alignment horizontal="center" vertical="center"/>
    </xf>
    <xf numFmtId="169" fontId="16" fillId="10" borderId="36" xfId="0" applyNumberFormat="1" applyFont="1" applyFill="1" applyBorder="1" applyAlignment="1">
      <alignment horizontal="center" vertical="center"/>
    </xf>
    <xf numFmtId="0" fontId="13" fillId="0" borderId="17" xfId="1" applyFont="1" applyBorder="1" applyAlignment="1">
      <alignment horizontal="center" vertical="center"/>
    </xf>
    <xf numFmtId="0" fontId="13" fillId="0" borderId="8" xfId="1" applyFont="1" applyBorder="1" applyAlignment="1">
      <alignment horizontal="center" vertical="center"/>
    </xf>
    <xf numFmtId="0" fontId="13" fillId="0" borderId="4" xfId="1" applyFont="1" applyBorder="1" applyAlignment="1">
      <alignment horizontal="center" vertical="center" wrapText="1"/>
    </xf>
    <xf numFmtId="0" fontId="37" fillId="9" borderId="2" xfId="0" applyFont="1" applyFill="1" applyBorder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13" fillId="0" borderId="10" xfId="1" applyFont="1" applyBorder="1" applyAlignment="1">
      <alignment horizontal="left" vertical="center"/>
    </xf>
    <xf numFmtId="169" fontId="15" fillId="35" borderId="14" xfId="1" applyNumberFormat="1" applyFont="1" applyFill="1" applyBorder="1" applyAlignment="1">
      <alignment horizontal="center" vertical="center" wrapText="1"/>
    </xf>
    <xf numFmtId="169" fontId="15" fillId="35" borderId="31" xfId="1" applyNumberFormat="1" applyFont="1" applyFill="1" applyBorder="1" applyAlignment="1">
      <alignment horizontal="center" vertical="center" wrapText="1"/>
    </xf>
    <xf numFmtId="0" fontId="7" fillId="7" borderId="130" xfId="1" applyFont="1" applyFill="1" applyBorder="1" applyAlignment="1">
      <alignment horizontal="center" vertical="center"/>
    </xf>
    <xf numFmtId="0" fontId="7" fillId="7" borderId="86" xfId="1" applyFont="1" applyFill="1" applyBorder="1" applyAlignment="1">
      <alignment horizontal="center" vertical="center"/>
    </xf>
    <xf numFmtId="0" fontId="7" fillId="7" borderId="115" xfId="1" applyFont="1" applyFill="1" applyBorder="1" applyAlignment="1">
      <alignment horizontal="center" vertical="center"/>
    </xf>
    <xf numFmtId="0" fontId="14" fillId="9" borderId="5" xfId="0" applyFont="1" applyFill="1" applyBorder="1" applyAlignment="1">
      <alignment horizontal="center" vertical="center"/>
    </xf>
    <xf numFmtId="0" fontId="14" fillId="9" borderId="2" xfId="0" applyFont="1" applyFill="1" applyBorder="1" applyAlignment="1">
      <alignment horizontal="center" vertical="center"/>
    </xf>
    <xf numFmtId="0" fontId="15" fillId="35" borderId="2" xfId="0" applyFont="1" applyFill="1" applyBorder="1" applyAlignment="1">
      <alignment horizontal="center" vertical="center"/>
    </xf>
    <xf numFmtId="0" fontId="15" fillId="35" borderId="24" xfId="0" applyFont="1" applyFill="1" applyBorder="1" applyAlignment="1">
      <alignment horizontal="center" vertical="center"/>
    </xf>
    <xf numFmtId="0" fontId="15" fillId="35" borderId="73" xfId="0" applyFont="1" applyFill="1" applyBorder="1" applyAlignment="1">
      <alignment horizontal="center" vertical="center"/>
    </xf>
    <xf numFmtId="0" fontId="15" fillId="35" borderId="72" xfId="0" applyFont="1" applyFill="1" applyBorder="1" applyAlignment="1">
      <alignment horizontal="center" vertical="center"/>
    </xf>
    <xf numFmtId="0" fontId="13" fillId="2" borderId="142" xfId="1" applyFont="1" applyFill="1" applyBorder="1" applyAlignment="1">
      <alignment horizontal="center"/>
    </xf>
    <xf numFmtId="0" fontId="13" fillId="2" borderId="90" xfId="1" applyFont="1" applyFill="1" applyBorder="1" applyAlignment="1">
      <alignment horizontal="center"/>
    </xf>
    <xf numFmtId="0" fontId="13" fillId="2" borderId="143" xfId="1" applyFont="1" applyFill="1" applyBorder="1" applyAlignment="1">
      <alignment horizontal="center"/>
    </xf>
    <xf numFmtId="0" fontId="13" fillId="2" borderId="138" xfId="1" applyFont="1" applyFill="1" applyBorder="1" applyAlignment="1">
      <alignment horizontal="center"/>
    </xf>
    <xf numFmtId="0" fontId="13" fillId="2" borderId="144" xfId="1" applyFont="1" applyFill="1" applyBorder="1" applyAlignment="1">
      <alignment horizontal="center"/>
    </xf>
    <xf numFmtId="0" fontId="13" fillId="2" borderId="96" xfId="1" applyFont="1" applyFill="1" applyBorder="1" applyAlignment="1">
      <alignment horizontal="center"/>
    </xf>
    <xf numFmtId="0" fontId="13" fillId="2" borderId="145" xfId="1" applyFont="1" applyFill="1" applyBorder="1" applyAlignment="1">
      <alignment horizontal="center"/>
    </xf>
    <xf numFmtId="0" fontId="13" fillId="2" borderId="110" xfId="1" applyFont="1" applyFill="1" applyBorder="1" applyAlignment="1">
      <alignment horizontal="center"/>
    </xf>
    <xf numFmtId="0" fontId="14" fillId="2" borderId="91" xfId="1" applyFont="1" applyFill="1" applyBorder="1" applyAlignment="1">
      <alignment horizontal="center" vertical="center" wrapText="1"/>
    </xf>
    <xf numFmtId="0" fontId="14" fillId="2" borderId="139" xfId="1" applyFont="1" applyFill="1" applyBorder="1" applyAlignment="1">
      <alignment horizontal="center" vertical="center" wrapText="1"/>
    </xf>
    <xf numFmtId="0" fontId="14" fillId="2" borderId="97" xfId="1" applyFont="1" applyFill="1" applyBorder="1" applyAlignment="1">
      <alignment horizontal="center" vertical="center" wrapText="1"/>
    </xf>
    <xf numFmtId="0" fontId="14" fillId="2" borderId="101" xfId="1" applyFont="1" applyFill="1" applyBorder="1" applyAlignment="1">
      <alignment horizontal="center" vertical="center" wrapText="1"/>
    </xf>
    <xf numFmtId="0" fontId="14" fillId="2" borderId="92" xfId="1" applyFont="1" applyFill="1" applyBorder="1" applyAlignment="1">
      <alignment horizontal="center" vertical="center" wrapText="1"/>
    </xf>
    <xf numFmtId="0" fontId="14" fillId="2" borderId="93" xfId="1" applyFont="1" applyFill="1" applyBorder="1" applyAlignment="1">
      <alignment horizontal="center" vertical="center" wrapText="1"/>
    </xf>
    <xf numFmtId="0" fontId="14" fillId="2" borderId="94" xfId="1" applyFont="1" applyFill="1" applyBorder="1" applyAlignment="1">
      <alignment horizontal="center" vertical="center" wrapText="1"/>
    </xf>
    <xf numFmtId="0" fontId="14" fillId="2" borderId="105" xfId="1" applyFont="1" applyFill="1" applyBorder="1" applyAlignment="1">
      <alignment horizontal="center" vertical="center" wrapText="1"/>
    </xf>
    <xf numFmtId="0" fontId="14" fillId="2" borderId="106" xfId="1" applyFont="1" applyFill="1" applyBorder="1" applyAlignment="1">
      <alignment horizontal="center" vertical="center" wrapText="1"/>
    </xf>
    <xf numFmtId="0" fontId="14" fillId="2" borderId="107" xfId="1" applyFont="1" applyFill="1" applyBorder="1" applyAlignment="1">
      <alignment horizontal="center" vertical="center" wrapText="1"/>
    </xf>
    <xf numFmtId="0" fontId="14" fillId="2" borderId="98" xfId="1" applyFont="1" applyFill="1" applyBorder="1" applyAlignment="1">
      <alignment horizontal="center" vertical="center" wrapText="1"/>
    </xf>
    <xf numFmtId="0" fontId="14" fillId="2" borderId="99" xfId="1" applyFont="1" applyFill="1" applyBorder="1" applyAlignment="1">
      <alignment horizontal="center" vertical="center" wrapText="1"/>
    </xf>
    <xf numFmtId="0" fontId="14" fillId="2" borderId="100" xfId="1" applyFont="1" applyFill="1" applyBorder="1" applyAlignment="1">
      <alignment horizontal="center" vertical="center" wrapText="1"/>
    </xf>
    <xf numFmtId="0" fontId="14" fillId="2" borderId="102" xfId="1" applyFont="1" applyFill="1" applyBorder="1" applyAlignment="1">
      <alignment horizontal="center" vertical="center" wrapText="1"/>
    </xf>
    <xf numFmtId="0" fontId="14" fillId="2" borderId="103" xfId="1" applyFont="1" applyFill="1" applyBorder="1" applyAlignment="1">
      <alignment horizontal="center" vertical="center" wrapText="1"/>
    </xf>
    <xf numFmtId="0" fontId="14" fillId="2" borderId="104" xfId="1" applyFont="1" applyFill="1" applyBorder="1" applyAlignment="1">
      <alignment horizontal="center" vertical="center" wrapText="1"/>
    </xf>
    <xf numFmtId="0" fontId="14" fillId="2" borderId="105" xfId="1" applyFont="1" applyFill="1" applyBorder="1" applyAlignment="1">
      <alignment horizontal="center" vertical="top" wrapText="1"/>
    </xf>
    <xf numFmtId="0" fontId="14" fillId="2" borderId="106" xfId="1" applyFont="1" applyFill="1" applyBorder="1" applyAlignment="1">
      <alignment horizontal="center" vertical="top" wrapText="1"/>
    </xf>
    <xf numFmtId="0" fontId="14" fillId="2" borderId="107" xfId="1" applyFont="1" applyFill="1" applyBorder="1" applyAlignment="1">
      <alignment horizontal="center" vertical="top" wrapText="1"/>
    </xf>
    <xf numFmtId="0" fontId="14" fillId="2" borderId="98" xfId="1" applyFont="1" applyFill="1" applyBorder="1" applyAlignment="1">
      <alignment horizontal="center" vertical="top" wrapText="1"/>
    </xf>
    <xf numFmtId="0" fontId="14" fillId="2" borderId="99" xfId="1" applyFont="1" applyFill="1" applyBorder="1" applyAlignment="1">
      <alignment horizontal="center" vertical="top" wrapText="1"/>
    </xf>
    <xf numFmtId="0" fontId="14" fillId="2" borderId="100" xfId="1" applyFont="1" applyFill="1" applyBorder="1" applyAlignment="1">
      <alignment horizontal="center" vertical="top" wrapText="1"/>
    </xf>
    <xf numFmtId="0" fontId="14" fillId="2" borderId="111" xfId="1" applyFont="1" applyFill="1" applyBorder="1" applyAlignment="1">
      <alignment horizontal="center" vertical="top" wrapText="1"/>
    </xf>
    <xf numFmtId="0" fontId="14" fillId="2" borderId="112" xfId="1" applyFont="1" applyFill="1" applyBorder="1" applyAlignment="1">
      <alignment horizontal="center" vertical="top" wrapText="1"/>
    </xf>
    <xf numFmtId="0" fontId="14" fillId="2" borderId="113" xfId="1" applyFont="1" applyFill="1" applyBorder="1" applyAlignment="1">
      <alignment horizontal="center" vertical="top" wrapText="1"/>
    </xf>
    <xf numFmtId="0" fontId="7" fillId="7" borderId="118" xfId="1" applyFont="1" applyFill="1" applyBorder="1" applyAlignment="1">
      <alignment horizontal="center" vertical="center"/>
    </xf>
    <xf numFmtId="20" fontId="37" fillId="18" borderId="1" xfId="1" applyNumberFormat="1" applyFont="1" applyFill="1" applyBorder="1" applyAlignment="1">
      <alignment horizontal="center" vertical="center" wrapText="1"/>
    </xf>
    <xf numFmtId="0" fontId="34" fillId="0" borderId="1" xfId="1" applyFont="1" applyBorder="1" applyAlignment="1">
      <alignment horizontal="center" vertical="center" wrapText="1"/>
    </xf>
    <xf numFmtId="0" fontId="37" fillId="9" borderId="5" xfId="0" applyFont="1" applyFill="1" applyBorder="1" applyAlignment="1">
      <alignment horizontal="center" vertical="center"/>
    </xf>
    <xf numFmtId="0" fontId="34" fillId="18" borderId="1" xfId="1" applyFont="1" applyFill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 wrapText="1"/>
    </xf>
    <xf numFmtId="0" fontId="0" fillId="2" borderId="20" xfId="0" applyFill="1" applyBorder="1" applyAlignment="1">
      <alignment horizontal="center"/>
    </xf>
    <xf numFmtId="0" fontId="0" fillId="2" borderId="52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7" fillId="7" borderId="135" xfId="1" applyFont="1" applyFill="1" applyBorder="1" applyAlignment="1">
      <alignment horizontal="center" vertical="center"/>
    </xf>
    <xf numFmtId="0" fontId="7" fillId="7" borderId="136" xfId="1" applyFont="1" applyFill="1" applyBorder="1" applyAlignment="1">
      <alignment horizontal="center" vertical="center"/>
    </xf>
    <xf numFmtId="0" fontId="7" fillId="7" borderId="137" xfId="1" applyFont="1" applyFill="1" applyBorder="1" applyAlignment="1">
      <alignment horizontal="center" vertical="center"/>
    </xf>
    <xf numFmtId="166" fontId="8" fillId="6" borderId="48" xfId="1" applyNumberFormat="1" applyFont="1" applyFill="1" applyBorder="1" applyAlignment="1">
      <alignment horizontal="left" vertical="center" wrapText="1"/>
    </xf>
    <xf numFmtId="166" fontId="8" fillId="6" borderId="0" xfId="1" applyNumberFormat="1" applyFont="1" applyFill="1" applyBorder="1" applyAlignment="1">
      <alignment horizontal="left" vertical="center" wrapText="1"/>
    </xf>
    <xf numFmtId="166" fontId="8" fillId="6" borderId="18" xfId="1" applyNumberFormat="1" applyFont="1" applyFill="1" applyBorder="1" applyAlignment="1">
      <alignment horizontal="left" vertical="center" wrapText="1"/>
    </xf>
    <xf numFmtId="0" fontId="7" fillId="7" borderId="57" xfId="1" applyFont="1" applyFill="1" applyBorder="1" applyAlignment="1">
      <alignment horizontal="center" vertical="center"/>
    </xf>
    <xf numFmtId="0" fontId="7" fillId="7" borderId="37" xfId="1" applyFont="1" applyFill="1" applyBorder="1" applyAlignment="1">
      <alignment horizontal="center" vertical="center"/>
    </xf>
    <xf numFmtId="0" fontId="7" fillId="7" borderId="66" xfId="1" applyFont="1" applyFill="1" applyBorder="1" applyAlignment="1">
      <alignment horizontal="center" vertical="center"/>
    </xf>
    <xf numFmtId="0" fontId="7" fillId="7" borderId="58" xfId="1" applyFont="1" applyFill="1" applyBorder="1" applyAlignment="1">
      <alignment horizontal="center" vertical="center"/>
    </xf>
    <xf numFmtId="0" fontId="13" fillId="0" borderId="17" xfId="1" applyFont="1" applyBorder="1" applyAlignment="1">
      <alignment horizontal="center" vertical="center" wrapText="1"/>
    </xf>
    <xf numFmtId="0" fontId="13" fillId="0" borderId="22" xfId="1" applyFont="1" applyBorder="1" applyAlignment="1">
      <alignment horizontal="center" vertical="center" wrapText="1"/>
    </xf>
    <xf numFmtId="0" fontId="13" fillId="0" borderId="8" xfId="1" applyFont="1" applyBorder="1" applyAlignment="1">
      <alignment horizontal="center" vertical="center" wrapText="1"/>
    </xf>
    <xf numFmtId="0" fontId="13" fillId="0" borderId="85" xfId="1" applyFont="1" applyBorder="1" applyAlignment="1">
      <alignment horizontal="center" vertical="center" wrapText="1"/>
    </xf>
    <xf numFmtId="0" fontId="13" fillId="0" borderId="86" xfId="1" applyFont="1" applyBorder="1" applyAlignment="1">
      <alignment horizontal="center" vertical="center" wrapText="1"/>
    </xf>
    <xf numFmtId="0" fontId="13" fillId="0" borderId="84" xfId="1" applyFont="1" applyBorder="1" applyAlignment="1">
      <alignment horizontal="center" vertical="center" wrapText="1"/>
    </xf>
    <xf numFmtId="0" fontId="37" fillId="9" borderId="24" xfId="0" applyFont="1" applyFill="1" applyBorder="1" applyAlignment="1">
      <alignment horizontal="center" vertical="center" wrapText="1"/>
    </xf>
    <xf numFmtId="0" fontId="37" fillId="9" borderId="26" xfId="0" applyFont="1" applyFill="1" applyBorder="1" applyAlignment="1">
      <alignment horizontal="center" vertical="center" wrapText="1"/>
    </xf>
    <xf numFmtId="0" fontId="37" fillId="9" borderId="32" xfId="0" applyFont="1" applyFill="1" applyBorder="1" applyAlignment="1">
      <alignment horizontal="center" vertical="center" wrapText="1"/>
    </xf>
    <xf numFmtId="0" fontId="13" fillId="18" borderId="4" xfId="1" applyFont="1" applyFill="1" applyBorder="1" applyAlignment="1">
      <alignment horizontal="center" vertical="center" wrapText="1"/>
    </xf>
    <xf numFmtId="0" fontId="13" fillId="18" borderId="67" xfId="1" applyFont="1" applyFill="1" applyBorder="1" applyAlignment="1">
      <alignment horizontal="center" vertical="center" wrapText="1"/>
    </xf>
    <xf numFmtId="0" fontId="13" fillId="18" borderId="2" xfId="1" applyFont="1" applyFill="1" applyBorder="1" applyAlignment="1">
      <alignment horizontal="center" vertical="center" wrapText="1"/>
    </xf>
    <xf numFmtId="0" fontId="37" fillId="18" borderId="1" xfId="1" applyNumberFormat="1" applyFont="1" applyFill="1" applyBorder="1" applyAlignment="1">
      <alignment horizontal="center" vertical="center" wrapText="1"/>
    </xf>
    <xf numFmtId="0" fontId="13" fillId="18" borderId="1" xfId="1" applyFont="1" applyFill="1" applyBorder="1" applyAlignment="1">
      <alignment horizontal="center" vertical="center" wrapText="1"/>
    </xf>
    <xf numFmtId="0" fontId="0" fillId="2" borderId="61" xfId="0" applyFill="1" applyBorder="1" applyAlignment="1">
      <alignment horizontal="center"/>
    </xf>
    <xf numFmtId="0" fontId="0" fillId="2" borderId="33" xfId="0" applyFill="1" applyBorder="1" applyAlignment="1">
      <alignment horizontal="center"/>
    </xf>
    <xf numFmtId="0" fontId="0" fillId="2" borderId="39" xfId="0" applyFill="1" applyBorder="1" applyAlignment="1">
      <alignment horizontal="center"/>
    </xf>
    <xf numFmtId="0" fontId="0" fillId="2" borderId="78" xfId="0" applyFill="1" applyBorder="1" applyAlignment="1">
      <alignment horizontal="center"/>
    </xf>
    <xf numFmtId="0" fontId="14" fillId="0" borderId="4" xfId="1" applyFont="1" applyBorder="1" applyAlignment="1">
      <alignment horizontal="center" vertical="center" wrapText="1"/>
    </xf>
    <xf numFmtId="0" fontId="13" fillId="0" borderId="62" xfId="1" applyFont="1" applyBorder="1" applyAlignment="1">
      <alignment horizontal="center" vertical="center" wrapText="1"/>
    </xf>
    <xf numFmtId="0" fontId="13" fillId="0" borderId="24" xfId="1" applyFont="1" applyBorder="1" applyAlignment="1">
      <alignment horizontal="center" vertical="center" wrapText="1"/>
    </xf>
    <xf numFmtId="0" fontId="13" fillId="0" borderId="26" xfId="1" applyFont="1" applyBorder="1" applyAlignment="1">
      <alignment horizontal="center" vertical="center" wrapText="1"/>
    </xf>
    <xf numFmtId="0" fontId="13" fillId="0" borderId="32" xfId="1" applyFont="1" applyBorder="1" applyAlignment="1">
      <alignment horizontal="center" vertical="center" wrapText="1"/>
    </xf>
    <xf numFmtId="0" fontId="7" fillId="14" borderId="20" xfId="0" applyFont="1" applyFill="1" applyBorder="1" applyAlignment="1">
      <alignment horizontal="center" vertical="center"/>
    </xf>
    <xf numFmtId="0" fontId="7" fillId="14" borderId="0" xfId="0" applyFont="1" applyFill="1" applyBorder="1" applyAlignment="1">
      <alignment horizontal="center" vertical="center"/>
    </xf>
    <xf numFmtId="0" fontId="7" fillId="7" borderId="55" xfId="1" applyFont="1" applyFill="1" applyBorder="1" applyAlignment="1">
      <alignment horizontal="center" vertical="center"/>
    </xf>
    <xf numFmtId="0" fontId="7" fillId="7" borderId="38" xfId="1" applyFont="1" applyFill="1" applyBorder="1" applyAlignment="1">
      <alignment horizontal="center" vertical="center"/>
    </xf>
    <xf numFmtId="0" fontId="7" fillId="7" borderId="108" xfId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3" fillId="0" borderId="9" xfId="1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37" fillId="9" borderId="76" xfId="0" applyFont="1" applyFill="1" applyBorder="1" applyAlignment="1">
      <alignment horizontal="center" vertical="center"/>
    </xf>
    <xf numFmtId="0" fontId="37" fillId="9" borderId="67" xfId="0" applyFont="1" applyFill="1" applyBorder="1" applyAlignment="1">
      <alignment horizontal="center" vertical="center"/>
    </xf>
    <xf numFmtId="0" fontId="13" fillId="0" borderId="2" xfId="1" applyFont="1" applyBorder="1" applyAlignment="1">
      <alignment horizontal="center" vertical="center" wrapText="1"/>
    </xf>
    <xf numFmtId="0" fontId="7" fillId="7" borderId="39" xfId="1" applyFont="1" applyFill="1" applyBorder="1" applyAlignment="1">
      <alignment horizontal="center" vertical="center"/>
    </xf>
    <xf numFmtId="0" fontId="7" fillId="7" borderId="47" xfId="1" applyFont="1" applyFill="1" applyBorder="1" applyAlignment="1">
      <alignment horizontal="center" vertic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37" fillId="9" borderId="9" xfId="0" applyFont="1" applyFill="1" applyBorder="1" applyAlignment="1">
      <alignment horizontal="center" vertical="center" wrapText="1"/>
    </xf>
    <xf numFmtId="0" fontId="37" fillId="9" borderId="1" xfId="0" applyFont="1" applyFill="1" applyBorder="1" applyAlignment="1">
      <alignment horizontal="center" vertical="center" wrapText="1"/>
    </xf>
    <xf numFmtId="0" fontId="44" fillId="0" borderId="14" xfId="0" applyFont="1" applyBorder="1" applyAlignment="1">
      <alignment horizontal="center" vertical="center" wrapText="1"/>
    </xf>
    <xf numFmtId="0" fontId="15" fillId="19" borderId="17" xfId="0" applyFont="1" applyFill="1" applyBorder="1" applyAlignment="1">
      <alignment horizontal="center" vertical="center" wrapText="1"/>
    </xf>
    <xf numFmtId="0" fontId="15" fillId="19" borderId="8" xfId="0" applyFont="1" applyFill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 wrapText="1"/>
    </xf>
    <xf numFmtId="0" fontId="37" fillId="9" borderId="76" xfId="0" applyFont="1" applyFill="1" applyBorder="1" applyAlignment="1">
      <alignment horizontal="center" vertical="center" wrapText="1"/>
    </xf>
    <xf numFmtId="0" fontId="37" fillId="9" borderId="67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44" fillId="0" borderId="42" xfId="0" applyFont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/>
    </xf>
    <xf numFmtId="0" fontId="2" fillId="2" borderId="42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44" fillId="18" borderId="67" xfId="0" applyFont="1" applyFill="1" applyBorder="1" applyAlignment="1">
      <alignment horizontal="center" vertical="center" wrapText="1"/>
    </xf>
    <xf numFmtId="0" fontId="44" fillId="18" borderId="68" xfId="0" applyFont="1" applyFill="1" applyBorder="1" applyAlignment="1">
      <alignment horizontal="center" vertical="center" wrapText="1"/>
    </xf>
    <xf numFmtId="0" fontId="44" fillId="18" borderId="24" xfId="0" applyFont="1" applyFill="1" applyBorder="1" applyAlignment="1">
      <alignment horizontal="left" vertical="center" wrapText="1"/>
    </xf>
    <xf numFmtId="0" fontId="44" fillId="18" borderId="32" xfId="0" applyFont="1" applyFill="1" applyBorder="1" applyAlignment="1">
      <alignment horizontal="left" vertical="center" wrapText="1"/>
    </xf>
    <xf numFmtId="0" fontId="44" fillId="18" borderId="17" xfId="0" applyFont="1" applyFill="1" applyBorder="1" applyAlignment="1">
      <alignment horizontal="left" vertical="center" wrapText="1"/>
    </xf>
    <xf numFmtId="0" fontId="44" fillId="18" borderId="8" xfId="0" applyFont="1" applyFill="1" applyBorder="1" applyAlignment="1">
      <alignment horizontal="left" vertical="center" wrapText="1"/>
    </xf>
    <xf numFmtId="0" fontId="44" fillId="18" borderId="31" xfId="0" applyFont="1" applyFill="1" applyBorder="1" applyAlignment="1">
      <alignment horizontal="left" vertical="center" wrapText="1"/>
    </xf>
    <xf numFmtId="0" fontId="44" fillId="18" borderId="82" xfId="0" applyFont="1" applyFill="1" applyBorder="1" applyAlignment="1">
      <alignment horizontal="left" vertical="center" wrapText="1"/>
    </xf>
    <xf numFmtId="0" fontId="44" fillId="18" borderId="50" xfId="0" applyFont="1" applyFill="1" applyBorder="1" applyAlignment="1">
      <alignment horizontal="center" vertical="center" wrapText="1"/>
    </xf>
    <xf numFmtId="0" fontId="44" fillId="18" borderId="124" xfId="0" applyFont="1" applyFill="1" applyBorder="1" applyAlignment="1">
      <alignment horizontal="center" vertical="center" wrapText="1"/>
    </xf>
    <xf numFmtId="0" fontId="44" fillId="18" borderId="125" xfId="0" applyFont="1" applyFill="1" applyBorder="1" applyAlignment="1">
      <alignment horizontal="center" vertical="center" wrapText="1"/>
    </xf>
    <xf numFmtId="0" fontId="44" fillId="18" borderId="17" xfId="0" applyFont="1" applyFill="1" applyBorder="1" applyAlignment="1">
      <alignment horizontal="center" vertical="center" wrapText="1"/>
    </xf>
    <xf numFmtId="0" fontId="44" fillId="18" borderId="8" xfId="0" applyFont="1" applyFill="1" applyBorder="1" applyAlignment="1">
      <alignment horizontal="center" vertical="center" wrapText="1"/>
    </xf>
    <xf numFmtId="0" fontId="44" fillId="18" borderId="31" xfId="0" applyFont="1" applyFill="1" applyBorder="1" applyAlignment="1">
      <alignment horizontal="center" vertical="center" wrapText="1"/>
    </xf>
    <xf numFmtId="0" fontId="44" fillId="18" borderId="82" xfId="0" applyFont="1" applyFill="1" applyBorder="1" applyAlignment="1">
      <alignment horizontal="center" vertical="center" wrapText="1"/>
    </xf>
    <xf numFmtId="169" fontId="16" fillId="10" borderId="14" xfId="0" applyNumberFormat="1" applyFont="1" applyFill="1" applyBorder="1" applyAlignment="1">
      <alignment horizontal="center" vertical="center"/>
    </xf>
    <xf numFmtId="169" fontId="16" fillId="10" borderId="15" xfId="0" applyNumberFormat="1" applyFont="1" applyFill="1" applyBorder="1" applyAlignment="1">
      <alignment horizontal="center" vertical="center"/>
    </xf>
    <xf numFmtId="169" fontId="16" fillId="10" borderId="2" xfId="0" applyNumberFormat="1" applyFont="1" applyFill="1" applyBorder="1" applyAlignment="1">
      <alignment horizontal="center" vertical="center"/>
    </xf>
    <xf numFmtId="169" fontId="16" fillId="10" borderId="6" xfId="0" applyNumberFormat="1" applyFont="1" applyFill="1" applyBorder="1" applyAlignment="1">
      <alignment horizontal="center" vertical="center"/>
    </xf>
    <xf numFmtId="0" fontId="7" fillId="7" borderId="25" xfId="1" applyFont="1" applyFill="1" applyBorder="1" applyAlignment="1">
      <alignment horizontal="center" vertical="center"/>
    </xf>
    <xf numFmtId="0" fontId="7" fillId="7" borderId="26" xfId="1" applyFont="1" applyFill="1" applyBorder="1" applyAlignment="1">
      <alignment horizontal="center" vertical="center"/>
    </xf>
    <xf numFmtId="0" fontId="14" fillId="9" borderId="17" xfId="0" applyFont="1" applyFill="1" applyBorder="1" applyAlignment="1">
      <alignment horizontal="center" vertical="center" wrapText="1"/>
    </xf>
    <xf numFmtId="0" fontId="14" fillId="9" borderId="8" xfId="0" applyFont="1" applyFill="1" applyBorder="1" applyAlignment="1">
      <alignment horizontal="center" vertical="center" wrapText="1"/>
    </xf>
    <xf numFmtId="0" fontId="44" fillId="18" borderId="2" xfId="0" applyFont="1" applyFill="1" applyBorder="1" applyAlignment="1">
      <alignment horizontal="center" vertical="center" wrapText="1"/>
    </xf>
    <xf numFmtId="0" fontId="37" fillId="9" borderId="20" xfId="0" applyFont="1" applyFill="1" applyBorder="1" applyAlignment="1">
      <alignment horizontal="center" vertical="center"/>
    </xf>
    <xf numFmtId="0" fontId="37" fillId="9" borderId="52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13" fillId="0" borderId="4" xfId="0" applyFont="1" applyBorder="1" applyAlignment="1">
      <alignment horizontal="center" wrapText="1"/>
    </xf>
    <xf numFmtId="0" fontId="46" fillId="0" borderId="1" xfId="0" applyFont="1" applyBorder="1" applyAlignment="1">
      <alignment horizontal="center" vertical="center" wrapText="1"/>
    </xf>
    <xf numFmtId="0" fontId="46" fillId="0" borderId="14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7" fillId="14" borderId="61" xfId="0" applyFont="1" applyFill="1" applyBorder="1" applyAlignment="1">
      <alignment horizontal="center" vertical="center"/>
    </xf>
    <xf numFmtId="0" fontId="7" fillId="14" borderId="51" xfId="0" applyFont="1" applyFill="1" applyBorder="1" applyAlignment="1">
      <alignment horizontal="center" vertical="center"/>
    </xf>
    <xf numFmtId="0" fontId="7" fillId="14" borderId="133" xfId="0" applyFont="1" applyFill="1" applyBorder="1" applyAlignment="1">
      <alignment horizontal="center" vertical="center"/>
    </xf>
    <xf numFmtId="0" fontId="37" fillId="9" borderId="55" xfId="0" applyFont="1" applyFill="1" applyBorder="1" applyAlignment="1">
      <alignment horizontal="center" vertical="center"/>
    </xf>
    <xf numFmtId="0" fontId="37" fillId="9" borderId="73" xfId="0" applyFont="1" applyFill="1" applyBorder="1" applyAlignment="1">
      <alignment horizontal="center" vertical="center"/>
    </xf>
    <xf numFmtId="0" fontId="15" fillId="19" borderId="72" xfId="0" applyFont="1" applyFill="1" applyBorder="1" applyAlignment="1">
      <alignment horizontal="center" vertical="center" wrapText="1"/>
    </xf>
    <xf numFmtId="0" fontId="15" fillId="19" borderId="73" xfId="0" applyFont="1" applyFill="1" applyBorder="1" applyAlignment="1">
      <alignment horizontal="center" vertical="center" wrapText="1"/>
    </xf>
    <xf numFmtId="0" fontId="15" fillId="33" borderId="72" xfId="0" applyFont="1" applyFill="1" applyBorder="1" applyAlignment="1">
      <alignment horizontal="center" vertical="center" wrapText="1"/>
    </xf>
    <xf numFmtId="0" fontId="15" fillId="33" borderId="108" xfId="0" applyFont="1" applyFill="1" applyBorder="1" applyAlignment="1">
      <alignment horizontal="center" vertical="center" wrapText="1"/>
    </xf>
    <xf numFmtId="0" fontId="14" fillId="25" borderId="76" xfId="0" applyFont="1" applyFill="1" applyBorder="1" applyAlignment="1">
      <alignment horizontal="center" vertical="center" wrapText="1"/>
    </xf>
    <xf numFmtId="0" fontId="14" fillId="25" borderId="79" xfId="0" applyFont="1" applyFill="1" applyBorder="1" applyAlignment="1">
      <alignment horizontal="center" vertical="center" wrapText="1"/>
    </xf>
    <xf numFmtId="0" fontId="13" fillId="23" borderId="67" xfId="0" applyFont="1" applyFill="1" applyBorder="1" applyAlignment="1">
      <alignment horizontal="center" vertical="center" wrapText="1"/>
    </xf>
    <xf numFmtId="0" fontId="13" fillId="23" borderId="68" xfId="0" applyFont="1" applyFill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82" xfId="0" applyFont="1" applyBorder="1" applyAlignment="1">
      <alignment horizontal="center" vertical="center" wrapText="1"/>
    </xf>
    <xf numFmtId="0" fontId="14" fillId="25" borderId="41" xfId="0" applyFont="1" applyFill="1" applyBorder="1" applyAlignment="1">
      <alignment horizontal="center" vertical="center" wrapText="1"/>
    </xf>
    <xf numFmtId="0" fontId="14" fillId="25" borderId="9" xfId="0" applyFont="1" applyFill="1" applyBorder="1" applyAlignment="1">
      <alignment horizontal="center" vertical="center" wrapText="1"/>
    </xf>
    <xf numFmtId="0" fontId="14" fillId="25" borderId="13" xfId="0" applyFont="1" applyFill="1" applyBorder="1" applyAlignment="1">
      <alignment horizontal="center" vertical="center" wrapText="1"/>
    </xf>
    <xf numFmtId="0" fontId="13" fillId="23" borderId="50" xfId="0" applyFont="1" applyFill="1" applyBorder="1" applyAlignment="1">
      <alignment horizontal="center" vertical="center" wrapText="1"/>
    </xf>
    <xf numFmtId="0" fontId="13" fillId="0" borderId="124" xfId="0" applyFont="1" applyBorder="1" applyAlignment="1">
      <alignment horizontal="center" vertical="center" wrapText="1"/>
    </xf>
    <xf numFmtId="0" fontId="13" fillId="0" borderId="125" xfId="0" applyFont="1" applyBorder="1" applyAlignment="1">
      <alignment horizontal="center" vertical="center" wrapText="1"/>
    </xf>
    <xf numFmtId="169" fontId="16" fillId="10" borderId="42" xfId="0" applyNumberFormat="1" applyFont="1" applyFill="1" applyBorder="1" applyAlignment="1">
      <alignment horizontal="center" vertical="center"/>
    </xf>
    <xf numFmtId="169" fontId="16" fillId="10" borderId="43" xfId="0" applyNumberFormat="1" applyFont="1" applyFill="1" applyBorder="1" applyAlignment="1">
      <alignment horizontal="center" vertical="center"/>
    </xf>
    <xf numFmtId="0" fontId="37" fillId="9" borderId="32" xfId="0" applyFont="1" applyFill="1" applyBorder="1" applyAlignment="1">
      <alignment horizontal="center" vertical="center"/>
    </xf>
    <xf numFmtId="0" fontId="0" fillId="2" borderId="25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42" fillId="30" borderId="20" xfId="0" applyFont="1" applyFill="1" applyBorder="1" applyAlignment="1">
      <alignment horizontal="center" vertical="center" wrapText="1"/>
    </xf>
    <xf numFmtId="0" fontId="42" fillId="30" borderId="0" xfId="0" applyFont="1" applyFill="1" applyBorder="1" applyAlignment="1">
      <alignment horizontal="center" vertical="center" wrapText="1"/>
    </xf>
    <xf numFmtId="0" fontId="37" fillId="9" borderId="33" xfId="0" applyFont="1" applyFill="1" applyBorder="1" applyAlignment="1">
      <alignment horizontal="center" vertical="center"/>
    </xf>
    <xf numFmtId="0" fontId="37" fillId="9" borderId="4" xfId="0" applyFont="1" applyFill="1" applyBorder="1" applyAlignment="1">
      <alignment horizontal="center" vertical="center"/>
    </xf>
    <xf numFmtId="0" fontId="42" fillId="38" borderId="9" xfId="0" applyFont="1" applyFill="1" applyBorder="1" applyAlignment="1">
      <alignment horizontal="center" vertical="center" wrapText="1"/>
    </xf>
    <xf numFmtId="0" fontId="42" fillId="38" borderId="1" xfId="0" applyFont="1" applyFill="1" applyBorder="1" applyAlignment="1">
      <alignment horizontal="center" vertical="center" wrapText="1"/>
    </xf>
    <xf numFmtId="0" fontId="37" fillId="9" borderId="8" xfId="0" applyFont="1" applyFill="1" applyBorder="1" applyAlignment="1">
      <alignment horizontal="center" vertical="center"/>
    </xf>
    <xf numFmtId="0" fontId="44" fillId="0" borderId="4" xfId="0" applyFont="1" applyBorder="1" applyAlignment="1">
      <alignment horizontal="center" vertical="center" wrapText="1"/>
    </xf>
    <xf numFmtId="0" fontId="44" fillId="0" borderId="67" xfId="0" applyFont="1" applyBorder="1" applyAlignment="1">
      <alignment horizontal="center" vertical="center" wrapText="1"/>
    </xf>
    <xf numFmtId="0" fontId="7" fillId="7" borderId="9" xfId="1" applyFont="1" applyFill="1" applyBorder="1" applyAlignment="1">
      <alignment horizontal="center" vertical="center"/>
    </xf>
    <xf numFmtId="0" fontId="7" fillId="7" borderId="1" xfId="1" applyFont="1" applyFill="1" applyBorder="1" applyAlignment="1">
      <alignment horizontal="center" vertical="center"/>
    </xf>
    <xf numFmtId="0" fontId="7" fillId="7" borderId="61" xfId="1" applyFont="1" applyFill="1" applyBorder="1" applyAlignment="1">
      <alignment horizontal="center" vertical="center"/>
    </xf>
    <xf numFmtId="0" fontId="7" fillId="7" borderId="51" xfId="1" applyFont="1" applyFill="1" applyBorder="1" applyAlignment="1">
      <alignment horizontal="center" vertical="center"/>
    </xf>
    <xf numFmtId="0" fontId="7" fillId="7" borderId="69" xfId="1" applyFont="1" applyFill="1" applyBorder="1" applyAlignment="1">
      <alignment horizontal="center" vertical="center"/>
    </xf>
    <xf numFmtId="0" fontId="7" fillId="14" borderId="9" xfId="0" applyFont="1" applyFill="1" applyBorder="1" applyAlignment="1">
      <alignment horizontal="center" vertical="center"/>
    </xf>
    <xf numFmtId="0" fontId="7" fillId="14" borderId="1" xfId="0" applyFont="1" applyFill="1" applyBorder="1" applyAlignment="1">
      <alignment horizontal="center" vertical="center"/>
    </xf>
    <xf numFmtId="0" fontId="51" fillId="12" borderId="7" xfId="0" applyFont="1" applyFill="1" applyBorder="1" applyAlignment="1">
      <alignment horizontal="center" vertical="center"/>
    </xf>
    <xf numFmtId="0" fontId="51" fillId="12" borderId="8" xfId="0" applyFont="1" applyFill="1" applyBorder="1" applyAlignment="1">
      <alignment horizontal="center" vertic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51" fillId="12" borderId="17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horizontal="center" vertical="center" wrapText="1"/>
    </xf>
    <xf numFmtId="0" fontId="0" fillId="2" borderId="16" xfId="0" applyFill="1" applyBorder="1" applyAlignment="1">
      <alignment horizontal="center"/>
    </xf>
    <xf numFmtId="0" fontId="0" fillId="2" borderId="82" xfId="0" applyFill="1" applyBorder="1" applyAlignment="1">
      <alignment horizontal="center"/>
    </xf>
    <xf numFmtId="0" fontId="51" fillId="2" borderId="14" xfId="0" applyFont="1" applyFill="1" applyBorder="1" applyAlignment="1">
      <alignment horizontal="center" vertical="center" wrapText="1"/>
    </xf>
    <xf numFmtId="166" fontId="14" fillId="11" borderId="44" xfId="1" applyNumberFormat="1" applyFont="1" applyFill="1" applyBorder="1" applyAlignment="1">
      <alignment horizontal="center" vertical="center" wrapText="1"/>
    </xf>
    <xf numFmtId="166" fontId="14" fillId="11" borderId="9" xfId="1" applyNumberFormat="1" applyFont="1" applyFill="1" applyBorder="1" applyAlignment="1">
      <alignment horizontal="center" vertical="center" wrapText="1"/>
    </xf>
    <xf numFmtId="166" fontId="14" fillId="12" borderId="10" xfId="2" applyNumberFormat="1" applyFont="1" applyFill="1" applyBorder="1" applyAlignment="1">
      <alignment horizontal="center" vertical="center" wrapText="1"/>
    </xf>
    <xf numFmtId="165" fontId="14" fillId="11" borderId="1" xfId="1" applyNumberFormat="1" applyFont="1" applyFill="1" applyBorder="1" applyAlignment="1">
      <alignment horizontal="center" vertical="center" wrapText="1"/>
    </xf>
    <xf numFmtId="0" fontId="59" fillId="2" borderId="51" xfId="0" applyFont="1" applyFill="1" applyBorder="1" applyAlignment="1">
      <alignment horizontal="center"/>
    </xf>
    <xf numFmtId="0" fontId="60" fillId="2" borderId="21" xfId="0" applyFont="1" applyFill="1" applyBorder="1" applyAlignment="1">
      <alignment horizontal="center" vertical="center"/>
    </xf>
    <xf numFmtId="0" fontId="60" fillId="2" borderId="19" xfId="0" applyFont="1" applyFill="1" applyBorder="1" applyAlignment="1">
      <alignment horizontal="center" vertical="center"/>
    </xf>
    <xf numFmtId="0" fontId="15" fillId="36" borderId="108" xfId="0" applyFont="1" applyFill="1" applyBorder="1" applyAlignment="1">
      <alignment horizontal="center" vertical="center"/>
    </xf>
    <xf numFmtId="169" fontId="15" fillId="35" borderId="146" xfId="1" applyNumberFormat="1" applyFont="1" applyFill="1" applyBorder="1" applyAlignment="1">
      <alignment horizontal="center" vertical="center" wrapText="1"/>
    </xf>
    <xf numFmtId="169" fontId="15" fillId="35" borderId="148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9" fontId="15" fillId="36" borderId="147" xfId="1" applyNumberFormat="1" applyFont="1" applyFill="1" applyBorder="1" applyAlignment="1">
      <alignment horizontal="center" vertical="center" wrapText="1"/>
    </xf>
    <xf numFmtId="0" fontId="61" fillId="2" borderId="19" xfId="0" applyFont="1" applyFill="1" applyBorder="1" applyAlignment="1">
      <alignment horizontal="center" vertical="center"/>
    </xf>
    <xf numFmtId="0" fontId="62" fillId="2" borderId="20" xfId="0" applyFont="1" applyFill="1" applyBorder="1" applyAlignment="1">
      <alignment horizontal="center" vertical="center"/>
    </xf>
    <xf numFmtId="0" fontId="62" fillId="2" borderId="0" xfId="0" applyFont="1" applyFill="1" applyBorder="1" applyAlignment="1">
      <alignment horizontal="center" vertical="center"/>
    </xf>
    <xf numFmtId="0" fontId="61" fillId="2" borderId="20" xfId="0" applyFont="1" applyFill="1" applyBorder="1" applyAlignment="1">
      <alignment horizontal="center" vertical="center"/>
    </xf>
    <xf numFmtId="0" fontId="61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7" fillId="7" borderId="47" xfId="1" applyFont="1" applyFill="1" applyBorder="1" applyAlignment="1">
      <alignment horizontal="center" vertical="center" wrapText="1"/>
    </xf>
    <xf numFmtId="0" fontId="7" fillId="7" borderId="29" xfId="1" applyFont="1" applyFill="1" applyBorder="1" applyAlignment="1">
      <alignment horizontal="center" vertical="center" wrapText="1"/>
    </xf>
    <xf numFmtId="0" fontId="7" fillId="7" borderId="3" xfId="1" applyFont="1" applyFill="1" applyBorder="1" applyAlignment="1">
      <alignment horizontal="center" vertical="center" wrapText="1"/>
    </xf>
    <xf numFmtId="0" fontId="7" fillId="14" borderId="0" xfId="0" applyFont="1" applyFill="1" applyBorder="1" applyAlignment="1">
      <alignment horizontal="center" vertical="center" wrapText="1"/>
    </xf>
    <xf numFmtId="0" fontId="7" fillId="7" borderId="123" xfId="1" applyFont="1" applyFill="1" applyBorder="1" applyAlignment="1">
      <alignment horizontal="center" vertical="center" wrapText="1"/>
    </xf>
    <xf numFmtId="0" fontId="14" fillId="9" borderId="2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34" fillId="17" borderId="1" xfId="1" applyFont="1" applyFill="1" applyBorder="1" applyAlignment="1">
      <alignment horizontal="left" vertical="top" wrapText="1"/>
    </xf>
    <xf numFmtId="0" fontId="15" fillId="19" borderId="22" xfId="0" applyFont="1" applyFill="1" applyBorder="1" applyAlignment="1">
      <alignment horizontal="center" vertical="center" wrapText="1"/>
    </xf>
    <xf numFmtId="166" fontId="44" fillId="18" borderId="17" xfId="0" applyNumberFormat="1" applyFont="1" applyFill="1" applyBorder="1" applyAlignment="1">
      <alignment horizontal="center" vertical="center"/>
    </xf>
    <xf numFmtId="166" fontId="44" fillId="18" borderId="22" xfId="0" applyNumberFormat="1" applyFont="1" applyFill="1" applyBorder="1" applyAlignment="1">
      <alignment horizontal="center" vertical="center"/>
    </xf>
    <xf numFmtId="166" fontId="44" fillId="18" borderId="8" xfId="0" applyNumberFormat="1" applyFont="1" applyFill="1" applyBorder="1" applyAlignment="1">
      <alignment horizontal="center" vertical="center"/>
    </xf>
    <xf numFmtId="168" fontId="14" fillId="3" borderId="31" xfId="1" applyNumberFormat="1" applyFont="1" applyFill="1" applyBorder="1" applyAlignment="1">
      <alignment horizontal="center" vertical="center" wrapText="1"/>
    </xf>
    <xf numFmtId="168" fontId="14" fillId="3" borderId="128" xfId="1" applyNumberFormat="1" applyFont="1" applyFill="1" applyBorder="1" applyAlignment="1">
      <alignment horizontal="center" vertical="center" wrapText="1"/>
    </xf>
    <xf numFmtId="168" fontId="14" fillId="3" borderId="82" xfId="1" applyNumberFormat="1" applyFont="1" applyFill="1" applyBorder="1" applyAlignment="1">
      <alignment horizontal="center" vertical="center" wrapText="1"/>
    </xf>
    <xf numFmtId="166" fontId="44" fillId="18" borderId="124" xfId="0" applyNumberFormat="1" applyFont="1" applyFill="1" applyBorder="1" applyAlignment="1">
      <alignment horizontal="center" vertical="center"/>
    </xf>
    <xf numFmtId="166" fontId="44" fillId="18" borderId="149" xfId="0" applyNumberFormat="1" applyFont="1" applyFill="1" applyBorder="1" applyAlignment="1">
      <alignment horizontal="center" vertical="center"/>
    </xf>
    <xf numFmtId="166" fontId="44" fillId="18" borderId="125" xfId="0" applyNumberFormat="1" applyFont="1" applyFill="1" applyBorder="1" applyAlignment="1">
      <alignment horizontal="center" vertical="center"/>
    </xf>
    <xf numFmtId="0" fontId="0" fillId="0" borderId="67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64" fillId="2" borderId="20" xfId="0" applyFont="1" applyFill="1" applyBorder="1" applyAlignment="1">
      <alignment horizontal="center" vertical="center"/>
    </xf>
    <xf numFmtId="0" fontId="64" fillId="2" borderId="0" xfId="0" applyFont="1" applyFill="1" applyBorder="1" applyAlignment="1">
      <alignment horizontal="center" vertical="center"/>
    </xf>
  </cellXfs>
  <cellStyles count="4">
    <cellStyle name="Гиперссылка" xfId="3" builtinId="8"/>
    <cellStyle name="Обычный" xfId="0" builtinId="0"/>
    <cellStyle name="Обычный 2" xfId="2"/>
    <cellStyle name="Пояснение" xfId="1" builtinId="53"/>
  </cellStyles>
  <dxfs count="0"/>
  <tableStyles count="0" defaultTableStyle="TableStyleMedium2" defaultPivotStyle="PivotStyleLight16"/>
  <colors>
    <mruColors>
      <color rgb="FFFF0066"/>
      <color rgb="FF0000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13" Type="http://schemas.openxmlformats.org/officeDocument/2006/relationships/image" Target="../media/image55.png"/><Relationship Id="rId18" Type="http://schemas.openxmlformats.org/officeDocument/2006/relationships/image" Target="../media/image60.png"/><Relationship Id="rId26" Type="http://schemas.openxmlformats.org/officeDocument/2006/relationships/image" Target="../media/image68.png"/><Relationship Id="rId3" Type="http://schemas.openxmlformats.org/officeDocument/2006/relationships/image" Target="../media/image45.jpeg"/><Relationship Id="rId21" Type="http://schemas.openxmlformats.org/officeDocument/2006/relationships/image" Target="../media/image63.png"/><Relationship Id="rId7" Type="http://schemas.openxmlformats.org/officeDocument/2006/relationships/image" Target="../media/image49.jpeg"/><Relationship Id="rId12" Type="http://schemas.openxmlformats.org/officeDocument/2006/relationships/image" Target="../media/image54.png"/><Relationship Id="rId17" Type="http://schemas.openxmlformats.org/officeDocument/2006/relationships/image" Target="../media/image59.png"/><Relationship Id="rId25" Type="http://schemas.openxmlformats.org/officeDocument/2006/relationships/image" Target="../media/image67.png"/><Relationship Id="rId33" Type="http://schemas.openxmlformats.org/officeDocument/2006/relationships/image" Target="../media/image75.jpeg"/><Relationship Id="rId2" Type="http://schemas.openxmlformats.org/officeDocument/2006/relationships/image" Target="../media/image44.png"/><Relationship Id="rId16" Type="http://schemas.openxmlformats.org/officeDocument/2006/relationships/image" Target="../media/image58.png"/><Relationship Id="rId20" Type="http://schemas.openxmlformats.org/officeDocument/2006/relationships/image" Target="../media/image62.png"/><Relationship Id="rId29" Type="http://schemas.openxmlformats.org/officeDocument/2006/relationships/image" Target="../media/image71.png"/><Relationship Id="rId1" Type="http://schemas.openxmlformats.org/officeDocument/2006/relationships/image" Target="../media/image14.png"/><Relationship Id="rId6" Type="http://schemas.openxmlformats.org/officeDocument/2006/relationships/image" Target="../media/image48.jpeg"/><Relationship Id="rId11" Type="http://schemas.openxmlformats.org/officeDocument/2006/relationships/image" Target="../media/image53.png"/><Relationship Id="rId24" Type="http://schemas.openxmlformats.org/officeDocument/2006/relationships/image" Target="../media/image66.png"/><Relationship Id="rId32" Type="http://schemas.openxmlformats.org/officeDocument/2006/relationships/image" Target="../media/image74.png"/><Relationship Id="rId5" Type="http://schemas.openxmlformats.org/officeDocument/2006/relationships/image" Target="../media/image47.jpeg"/><Relationship Id="rId15" Type="http://schemas.openxmlformats.org/officeDocument/2006/relationships/image" Target="../media/image57.jpeg"/><Relationship Id="rId23" Type="http://schemas.openxmlformats.org/officeDocument/2006/relationships/image" Target="../media/image65.png"/><Relationship Id="rId28" Type="http://schemas.openxmlformats.org/officeDocument/2006/relationships/image" Target="../media/image70.png"/><Relationship Id="rId10" Type="http://schemas.openxmlformats.org/officeDocument/2006/relationships/image" Target="../media/image52.jpeg"/><Relationship Id="rId19" Type="http://schemas.openxmlformats.org/officeDocument/2006/relationships/image" Target="../media/image61.jpeg"/><Relationship Id="rId31" Type="http://schemas.openxmlformats.org/officeDocument/2006/relationships/image" Target="../media/image73.png"/><Relationship Id="rId4" Type="http://schemas.openxmlformats.org/officeDocument/2006/relationships/image" Target="../media/image46.jpeg"/><Relationship Id="rId9" Type="http://schemas.openxmlformats.org/officeDocument/2006/relationships/image" Target="../media/image51.png"/><Relationship Id="rId14" Type="http://schemas.openxmlformats.org/officeDocument/2006/relationships/image" Target="../media/image56.png"/><Relationship Id="rId22" Type="http://schemas.openxmlformats.org/officeDocument/2006/relationships/image" Target="../media/image64.png"/><Relationship Id="rId27" Type="http://schemas.openxmlformats.org/officeDocument/2006/relationships/image" Target="../media/image69.png"/><Relationship Id="rId30" Type="http://schemas.openxmlformats.org/officeDocument/2006/relationships/image" Target="../media/image7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jpeg"/><Relationship Id="rId13" Type="http://schemas.openxmlformats.org/officeDocument/2006/relationships/image" Target="../media/image86.jpeg"/><Relationship Id="rId18" Type="http://schemas.openxmlformats.org/officeDocument/2006/relationships/image" Target="../media/image91.jpeg"/><Relationship Id="rId3" Type="http://schemas.openxmlformats.org/officeDocument/2006/relationships/image" Target="../media/image76.jpeg"/><Relationship Id="rId21" Type="http://schemas.openxmlformats.org/officeDocument/2006/relationships/image" Target="../media/image94.jpeg"/><Relationship Id="rId7" Type="http://schemas.openxmlformats.org/officeDocument/2006/relationships/image" Target="../media/image80.jpeg"/><Relationship Id="rId12" Type="http://schemas.openxmlformats.org/officeDocument/2006/relationships/image" Target="../media/image85.jpeg"/><Relationship Id="rId17" Type="http://schemas.openxmlformats.org/officeDocument/2006/relationships/image" Target="../media/image90.jpeg"/><Relationship Id="rId2" Type="http://schemas.openxmlformats.org/officeDocument/2006/relationships/hyperlink" Target="#&#1057;&#1055;&#1045;&#1062;&#1055;&#1056;&#1045;&#1044;&#1051;&#1054;&#1046;&#1045;&#1053;&#1048;&#1071;!R1C1"/><Relationship Id="rId16" Type="http://schemas.openxmlformats.org/officeDocument/2006/relationships/image" Target="../media/image89.jpeg"/><Relationship Id="rId20" Type="http://schemas.openxmlformats.org/officeDocument/2006/relationships/image" Target="../media/image93.jpeg"/><Relationship Id="rId1" Type="http://schemas.openxmlformats.org/officeDocument/2006/relationships/image" Target="../media/image14.png"/><Relationship Id="rId6" Type="http://schemas.openxmlformats.org/officeDocument/2006/relationships/image" Target="../media/image79.jpeg"/><Relationship Id="rId11" Type="http://schemas.openxmlformats.org/officeDocument/2006/relationships/image" Target="../media/image84.jpeg"/><Relationship Id="rId24" Type="http://schemas.openxmlformats.org/officeDocument/2006/relationships/image" Target="../media/image97.png"/><Relationship Id="rId5" Type="http://schemas.openxmlformats.org/officeDocument/2006/relationships/image" Target="../media/image78.jpeg"/><Relationship Id="rId15" Type="http://schemas.openxmlformats.org/officeDocument/2006/relationships/image" Target="../media/image88.jpeg"/><Relationship Id="rId23" Type="http://schemas.openxmlformats.org/officeDocument/2006/relationships/image" Target="../media/image96.jpeg"/><Relationship Id="rId10" Type="http://schemas.openxmlformats.org/officeDocument/2006/relationships/image" Target="../media/image83.jpeg"/><Relationship Id="rId19" Type="http://schemas.openxmlformats.org/officeDocument/2006/relationships/image" Target="../media/image92.jpeg"/><Relationship Id="rId4" Type="http://schemas.openxmlformats.org/officeDocument/2006/relationships/image" Target="../media/image77.jpeg"/><Relationship Id="rId9" Type="http://schemas.openxmlformats.org/officeDocument/2006/relationships/image" Target="../media/image82.jpeg"/><Relationship Id="rId14" Type="http://schemas.openxmlformats.org/officeDocument/2006/relationships/image" Target="../media/image87.jpeg"/><Relationship Id="rId22" Type="http://schemas.openxmlformats.org/officeDocument/2006/relationships/image" Target="../media/image9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4.jpeg"/><Relationship Id="rId3" Type="http://schemas.openxmlformats.org/officeDocument/2006/relationships/image" Target="../media/image99.jpeg"/><Relationship Id="rId7" Type="http://schemas.openxmlformats.org/officeDocument/2006/relationships/image" Target="../media/image103.png"/><Relationship Id="rId12" Type="http://schemas.openxmlformats.org/officeDocument/2006/relationships/image" Target="../media/image14.png"/><Relationship Id="rId2" Type="http://schemas.openxmlformats.org/officeDocument/2006/relationships/hyperlink" Target="#&#1057;&#1055;&#1045;&#1062;&#1055;&#1056;&#1045;&#1044;&#1051;&#1054;&#1046;&#1045;&#1053;&#1048;&#1071;!R1C1"/><Relationship Id="rId1" Type="http://schemas.openxmlformats.org/officeDocument/2006/relationships/image" Target="../media/image98.jpeg"/><Relationship Id="rId6" Type="http://schemas.openxmlformats.org/officeDocument/2006/relationships/image" Target="../media/image102.png"/><Relationship Id="rId11" Type="http://schemas.openxmlformats.org/officeDocument/2006/relationships/image" Target="../media/image107.jpeg"/><Relationship Id="rId5" Type="http://schemas.openxmlformats.org/officeDocument/2006/relationships/image" Target="../media/image101.jpeg"/><Relationship Id="rId10" Type="http://schemas.openxmlformats.org/officeDocument/2006/relationships/image" Target="../media/image106.jpeg"/><Relationship Id="rId4" Type="http://schemas.openxmlformats.org/officeDocument/2006/relationships/image" Target="../media/image100.jpeg"/><Relationship Id="rId9" Type="http://schemas.openxmlformats.org/officeDocument/2006/relationships/image" Target="../media/image10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jpeg"/><Relationship Id="rId13" Type="http://schemas.openxmlformats.org/officeDocument/2006/relationships/image" Target="../media/image119.jpeg"/><Relationship Id="rId18" Type="http://schemas.openxmlformats.org/officeDocument/2006/relationships/image" Target="../media/image124.png"/><Relationship Id="rId26" Type="http://schemas.openxmlformats.org/officeDocument/2006/relationships/image" Target="../media/image131.jpeg"/><Relationship Id="rId3" Type="http://schemas.openxmlformats.org/officeDocument/2006/relationships/image" Target="../media/image109.jpeg"/><Relationship Id="rId21" Type="http://schemas.openxmlformats.org/officeDocument/2006/relationships/image" Target="../media/image127.png"/><Relationship Id="rId7" Type="http://schemas.openxmlformats.org/officeDocument/2006/relationships/image" Target="../media/image113.jpeg"/><Relationship Id="rId12" Type="http://schemas.openxmlformats.org/officeDocument/2006/relationships/image" Target="../media/image118.jpeg"/><Relationship Id="rId17" Type="http://schemas.openxmlformats.org/officeDocument/2006/relationships/image" Target="../media/image123.png"/><Relationship Id="rId25" Type="http://schemas.openxmlformats.org/officeDocument/2006/relationships/image" Target="../media/image130.jpeg"/><Relationship Id="rId2" Type="http://schemas.openxmlformats.org/officeDocument/2006/relationships/image" Target="../media/image108.jpeg"/><Relationship Id="rId16" Type="http://schemas.openxmlformats.org/officeDocument/2006/relationships/image" Target="../media/image122.jpeg"/><Relationship Id="rId20" Type="http://schemas.openxmlformats.org/officeDocument/2006/relationships/image" Target="../media/image126.png"/><Relationship Id="rId1" Type="http://schemas.openxmlformats.org/officeDocument/2006/relationships/hyperlink" Target="#&#1057;&#1055;&#1045;&#1062;&#1055;&#1056;&#1045;&#1044;&#1051;&#1054;&#1046;&#1045;&#1053;&#1048;&#1071;!R1C1"/><Relationship Id="rId6" Type="http://schemas.openxmlformats.org/officeDocument/2006/relationships/image" Target="../media/image112.jpeg"/><Relationship Id="rId11" Type="http://schemas.openxmlformats.org/officeDocument/2006/relationships/image" Target="../media/image117.jpeg"/><Relationship Id="rId24" Type="http://schemas.openxmlformats.org/officeDocument/2006/relationships/image" Target="../media/image129.jpeg"/><Relationship Id="rId5" Type="http://schemas.openxmlformats.org/officeDocument/2006/relationships/image" Target="../media/image111.jpeg"/><Relationship Id="rId15" Type="http://schemas.openxmlformats.org/officeDocument/2006/relationships/image" Target="../media/image121.jpeg"/><Relationship Id="rId23" Type="http://schemas.openxmlformats.org/officeDocument/2006/relationships/image" Target="../media/image14.png"/><Relationship Id="rId10" Type="http://schemas.openxmlformats.org/officeDocument/2006/relationships/image" Target="../media/image116.jpeg"/><Relationship Id="rId19" Type="http://schemas.openxmlformats.org/officeDocument/2006/relationships/image" Target="../media/image125.png"/><Relationship Id="rId4" Type="http://schemas.openxmlformats.org/officeDocument/2006/relationships/image" Target="../media/image110.jpeg"/><Relationship Id="rId9" Type="http://schemas.openxmlformats.org/officeDocument/2006/relationships/image" Target="../media/image115.jpeg"/><Relationship Id="rId14" Type="http://schemas.openxmlformats.org/officeDocument/2006/relationships/image" Target="../media/image120.jpeg"/><Relationship Id="rId22" Type="http://schemas.openxmlformats.org/officeDocument/2006/relationships/image" Target="../media/image12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8.jpeg"/><Relationship Id="rId13" Type="http://schemas.openxmlformats.org/officeDocument/2006/relationships/image" Target="../media/image143.jpeg"/><Relationship Id="rId3" Type="http://schemas.openxmlformats.org/officeDocument/2006/relationships/image" Target="../media/image133.jpeg"/><Relationship Id="rId7" Type="http://schemas.openxmlformats.org/officeDocument/2006/relationships/image" Target="../media/image137.jpeg"/><Relationship Id="rId12" Type="http://schemas.openxmlformats.org/officeDocument/2006/relationships/image" Target="../media/image142.png"/><Relationship Id="rId2" Type="http://schemas.openxmlformats.org/officeDocument/2006/relationships/image" Target="../media/image132.jpeg"/><Relationship Id="rId1" Type="http://schemas.openxmlformats.org/officeDocument/2006/relationships/image" Target="../media/image14.png"/><Relationship Id="rId6" Type="http://schemas.openxmlformats.org/officeDocument/2006/relationships/image" Target="../media/image136.jpeg"/><Relationship Id="rId11" Type="http://schemas.openxmlformats.org/officeDocument/2006/relationships/image" Target="../media/image141.png"/><Relationship Id="rId5" Type="http://schemas.openxmlformats.org/officeDocument/2006/relationships/image" Target="../media/image135.jpeg"/><Relationship Id="rId15" Type="http://schemas.openxmlformats.org/officeDocument/2006/relationships/image" Target="../media/image145.png"/><Relationship Id="rId10" Type="http://schemas.openxmlformats.org/officeDocument/2006/relationships/image" Target="../media/image140.jpeg"/><Relationship Id="rId4" Type="http://schemas.openxmlformats.org/officeDocument/2006/relationships/image" Target="../media/image134.jpeg"/><Relationship Id="rId9" Type="http://schemas.openxmlformats.org/officeDocument/2006/relationships/image" Target="../media/image139.jpeg"/><Relationship Id="rId14" Type="http://schemas.openxmlformats.org/officeDocument/2006/relationships/image" Target="../media/image144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3.jpeg"/><Relationship Id="rId13" Type="http://schemas.openxmlformats.org/officeDocument/2006/relationships/image" Target="../media/image158.png"/><Relationship Id="rId18" Type="http://schemas.openxmlformats.org/officeDocument/2006/relationships/image" Target="../media/image163.png"/><Relationship Id="rId3" Type="http://schemas.openxmlformats.org/officeDocument/2006/relationships/image" Target="../media/image148.jpeg"/><Relationship Id="rId21" Type="http://schemas.openxmlformats.org/officeDocument/2006/relationships/image" Target="../media/image166.jpeg"/><Relationship Id="rId7" Type="http://schemas.openxmlformats.org/officeDocument/2006/relationships/image" Target="../media/image152.png"/><Relationship Id="rId12" Type="http://schemas.openxmlformats.org/officeDocument/2006/relationships/image" Target="../media/image157.png"/><Relationship Id="rId17" Type="http://schemas.openxmlformats.org/officeDocument/2006/relationships/image" Target="../media/image162.png"/><Relationship Id="rId2" Type="http://schemas.openxmlformats.org/officeDocument/2006/relationships/image" Target="../media/image147.jpeg"/><Relationship Id="rId16" Type="http://schemas.openxmlformats.org/officeDocument/2006/relationships/image" Target="../media/image161.jpeg"/><Relationship Id="rId20" Type="http://schemas.openxmlformats.org/officeDocument/2006/relationships/image" Target="../media/image165.png"/><Relationship Id="rId1" Type="http://schemas.openxmlformats.org/officeDocument/2006/relationships/image" Target="../media/image146.png"/><Relationship Id="rId6" Type="http://schemas.openxmlformats.org/officeDocument/2006/relationships/image" Target="../media/image151.jpeg"/><Relationship Id="rId11" Type="http://schemas.openxmlformats.org/officeDocument/2006/relationships/image" Target="../media/image156.png"/><Relationship Id="rId5" Type="http://schemas.openxmlformats.org/officeDocument/2006/relationships/image" Target="../media/image150.jpeg"/><Relationship Id="rId15" Type="http://schemas.openxmlformats.org/officeDocument/2006/relationships/image" Target="../media/image160.jpeg"/><Relationship Id="rId10" Type="http://schemas.openxmlformats.org/officeDocument/2006/relationships/image" Target="../media/image155.jpeg"/><Relationship Id="rId19" Type="http://schemas.openxmlformats.org/officeDocument/2006/relationships/image" Target="../media/image164.png"/><Relationship Id="rId4" Type="http://schemas.openxmlformats.org/officeDocument/2006/relationships/image" Target="../media/image149.jpeg"/><Relationship Id="rId9" Type="http://schemas.openxmlformats.org/officeDocument/2006/relationships/image" Target="../media/image154.jpeg"/><Relationship Id="rId14" Type="http://schemas.openxmlformats.org/officeDocument/2006/relationships/image" Target="../media/image159.png"/><Relationship Id="rId22" Type="http://schemas.openxmlformats.org/officeDocument/2006/relationships/image" Target="../media/image16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1228725</xdr:colOff>
      <xdr:row>24</xdr:row>
      <xdr:rowOff>175348</xdr:rowOff>
    </xdr:from>
    <xdr:to>
      <xdr:col>3</xdr:col>
      <xdr:colOff>381011</xdr:colOff>
      <xdr:row>24</xdr:row>
      <xdr:rowOff>1819275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200275" y="12243523"/>
          <a:ext cx="2162186" cy="1643927"/>
        </a:xfrm>
        <a:prstGeom prst="rect">
          <a:avLst/>
        </a:prstGeom>
      </xdr:spPr>
    </xdr:pic>
    <xdr:clientData/>
  </xdr:twoCellAnchor>
  <xdr:twoCellAnchor>
    <xdr:from>
      <xdr:col>7</xdr:col>
      <xdr:colOff>287405</xdr:colOff>
      <xdr:row>24</xdr:row>
      <xdr:rowOff>1</xdr:rowOff>
    </xdr:from>
    <xdr:to>
      <xdr:col>7</xdr:col>
      <xdr:colOff>1554967</xdr:colOff>
      <xdr:row>25</xdr:row>
      <xdr:rowOff>19051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622030" y="11830051"/>
          <a:ext cx="1267562" cy="1847850"/>
        </a:xfrm>
        <a:prstGeom prst="rect">
          <a:avLst/>
        </a:prstGeom>
      </xdr:spPr>
    </xdr:pic>
    <xdr:clientData/>
  </xdr:twoCellAnchor>
  <xdr:twoCellAnchor>
    <xdr:from>
      <xdr:col>8</xdr:col>
      <xdr:colOff>1371602</xdr:colOff>
      <xdr:row>53</xdr:row>
      <xdr:rowOff>66676</xdr:rowOff>
    </xdr:from>
    <xdr:to>
      <xdr:col>10</xdr:col>
      <xdr:colOff>307864</xdr:colOff>
      <xdr:row>53</xdr:row>
      <xdr:rowOff>2238375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649327" y="22098001"/>
          <a:ext cx="2174762" cy="2171699"/>
        </a:xfrm>
        <a:prstGeom prst="rect">
          <a:avLst/>
        </a:prstGeom>
      </xdr:spPr>
    </xdr:pic>
    <xdr:clientData/>
  </xdr:twoCellAnchor>
  <xdr:twoCellAnchor>
    <xdr:from>
      <xdr:col>0</xdr:col>
      <xdr:colOff>180974</xdr:colOff>
      <xdr:row>6</xdr:row>
      <xdr:rowOff>629845</xdr:rowOff>
    </xdr:from>
    <xdr:to>
      <xdr:col>1</xdr:col>
      <xdr:colOff>1171575</xdr:colOff>
      <xdr:row>6</xdr:row>
      <xdr:rowOff>2196776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4" y="4144570"/>
          <a:ext cx="1962151" cy="156693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200025</xdr:colOff>
      <xdr:row>6</xdr:row>
      <xdr:rowOff>129715</xdr:rowOff>
    </xdr:from>
    <xdr:to>
      <xdr:col>2</xdr:col>
      <xdr:colOff>1377412</xdr:colOff>
      <xdr:row>6</xdr:row>
      <xdr:rowOff>2255270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0" y="3644440"/>
          <a:ext cx="1177387" cy="21255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95249</xdr:colOff>
      <xdr:row>6</xdr:row>
      <xdr:rowOff>187793</xdr:rowOff>
    </xdr:from>
    <xdr:to>
      <xdr:col>3</xdr:col>
      <xdr:colOff>1472832</xdr:colOff>
      <xdr:row>6</xdr:row>
      <xdr:rowOff>2265734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76699" y="3702518"/>
          <a:ext cx="1377583" cy="207794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419099</xdr:colOff>
      <xdr:row>6</xdr:row>
      <xdr:rowOff>177804</xdr:rowOff>
    </xdr:from>
    <xdr:to>
      <xdr:col>4</xdr:col>
      <xdr:colOff>1705634</xdr:colOff>
      <xdr:row>6</xdr:row>
      <xdr:rowOff>2216798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10274" y="3692529"/>
          <a:ext cx="1286535" cy="203899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36104</xdr:colOff>
      <xdr:row>6</xdr:row>
      <xdr:rowOff>331690</xdr:rowOff>
    </xdr:from>
    <xdr:to>
      <xdr:col>5</xdr:col>
      <xdr:colOff>1355076</xdr:colOff>
      <xdr:row>6</xdr:row>
      <xdr:rowOff>2226416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18004" y="3846415"/>
          <a:ext cx="1318972" cy="18947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182890</xdr:colOff>
      <xdr:row>6</xdr:row>
      <xdr:rowOff>428148</xdr:rowOff>
    </xdr:from>
    <xdr:to>
      <xdr:col>6</xdr:col>
      <xdr:colOff>1458602</xdr:colOff>
      <xdr:row>6</xdr:row>
      <xdr:rowOff>2269135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74515" y="3942873"/>
          <a:ext cx="1275712" cy="184098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257175</xdr:colOff>
      <xdr:row>6</xdr:row>
      <xdr:rowOff>22830</xdr:rowOff>
    </xdr:from>
    <xdr:to>
      <xdr:col>7</xdr:col>
      <xdr:colOff>1396843</xdr:colOff>
      <xdr:row>6</xdr:row>
      <xdr:rowOff>2272352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25175" y="3537555"/>
          <a:ext cx="1139668" cy="224952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135103</xdr:colOff>
      <xdr:row>6</xdr:row>
      <xdr:rowOff>53050</xdr:rowOff>
    </xdr:from>
    <xdr:to>
      <xdr:col>8</xdr:col>
      <xdr:colOff>1461237</xdr:colOff>
      <xdr:row>6</xdr:row>
      <xdr:rowOff>2265166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12828" y="3567775"/>
          <a:ext cx="1326134" cy="22121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28201</xdr:colOff>
      <xdr:row>6</xdr:row>
      <xdr:rowOff>207215</xdr:rowOff>
    </xdr:from>
    <xdr:to>
      <xdr:col>10</xdr:col>
      <xdr:colOff>2266951</xdr:colOff>
      <xdr:row>6</xdr:row>
      <xdr:rowOff>2265446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44426" y="3721940"/>
          <a:ext cx="2238750" cy="205823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195247</xdr:colOff>
      <xdr:row>6</xdr:row>
      <xdr:rowOff>552902</xdr:rowOff>
    </xdr:from>
    <xdr:to>
      <xdr:col>9</xdr:col>
      <xdr:colOff>1476373</xdr:colOff>
      <xdr:row>6</xdr:row>
      <xdr:rowOff>2158602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82697" y="4067627"/>
          <a:ext cx="1281126" cy="16057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57150</xdr:colOff>
      <xdr:row>6</xdr:row>
      <xdr:rowOff>110759</xdr:rowOff>
    </xdr:from>
    <xdr:to>
      <xdr:col>9</xdr:col>
      <xdr:colOff>422366</xdr:colOff>
      <xdr:row>6</xdr:row>
      <xdr:rowOff>480199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944600" y="3625484"/>
          <a:ext cx="365216" cy="369440"/>
        </a:xfrm>
        <a:prstGeom prst="rect">
          <a:avLst/>
        </a:prstGeom>
      </xdr:spPr>
    </xdr:pic>
    <xdr:clientData/>
  </xdr:twoCellAnchor>
  <xdr:twoCellAnchor>
    <xdr:from>
      <xdr:col>1</xdr:col>
      <xdr:colOff>1381126</xdr:colOff>
      <xdr:row>53</xdr:row>
      <xdr:rowOff>1791</xdr:rowOff>
    </xdr:from>
    <xdr:to>
      <xdr:col>2</xdr:col>
      <xdr:colOff>737567</xdr:colOff>
      <xdr:row>53</xdr:row>
      <xdr:rowOff>838547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352676" y="22033116"/>
          <a:ext cx="756616" cy="836756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24</xdr:row>
      <xdr:rowOff>11996</xdr:rowOff>
    </xdr:from>
    <xdr:to>
      <xdr:col>1</xdr:col>
      <xdr:colOff>1362075</xdr:colOff>
      <xdr:row>24</xdr:row>
      <xdr:rowOff>1815148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76200" y="12175421"/>
          <a:ext cx="2257425" cy="1803152"/>
        </a:xfrm>
        <a:prstGeom prst="rect">
          <a:avLst/>
        </a:prstGeom>
      </xdr:spPr>
    </xdr:pic>
    <xdr:clientData/>
  </xdr:twoCellAnchor>
  <xdr:twoCellAnchor>
    <xdr:from>
      <xdr:col>2</xdr:col>
      <xdr:colOff>1400178</xdr:colOff>
      <xdr:row>23</xdr:row>
      <xdr:rowOff>173457</xdr:rowOff>
    </xdr:from>
    <xdr:to>
      <xdr:col>3</xdr:col>
      <xdr:colOff>1485901</xdr:colOff>
      <xdr:row>24</xdr:row>
      <xdr:rowOff>1820352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771903" y="12117807"/>
          <a:ext cx="1695448" cy="1875495"/>
        </a:xfrm>
        <a:prstGeom prst="rect">
          <a:avLst/>
        </a:prstGeom>
      </xdr:spPr>
    </xdr:pic>
    <xdr:clientData/>
  </xdr:twoCellAnchor>
  <xdr:twoCellAnchor>
    <xdr:from>
      <xdr:col>4</xdr:col>
      <xdr:colOff>48302</xdr:colOff>
      <xdr:row>24</xdr:row>
      <xdr:rowOff>194922</xdr:rowOff>
    </xdr:from>
    <xdr:to>
      <xdr:col>4</xdr:col>
      <xdr:colOff>1983122</xdr:colOff>
      <xdr:row>24</xdr:row>
      <xdr:rowOff>1781875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5639477" y="12367872"/>
          <a:ext cx="1934820" cy="1586953"/>
        </a:xfrm>
        <a:prstGeom prst="rect">
          <a:avLst/>
        </a:prstGeom>
      </xdr:spPr>
    </xdr:pic>
    <xdr:clientData/>
  </xdr:twoCellAnchor>
  <xdr:twoCellAnchor>
    <xdr:from>
      <xdr:col>5</xdr:col>
      <xdr:colOff>339850</xdr:colOff>
      <xdr:row>24</xdr:row>
      <xdr:rowOff>31418</xdr:rowOff>
    </xdr:from>
    <xdr:to>
      <xdr:col>6</xdr:col>
      <xdr:colOff>1009651</xdr:colOff>
      <xdr:row>24</xdr:row>
      <xdr:rowOff>1791064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-2006"/>
        <a:stretch/>
      </xdr:blipFill>
      <xdr:spPr>
        <a:xfrm>
          <a:off x="7921750" y="12204368"/>
          <a:ext cx="2279526" cy="1759646"/>
        </a:xfrm>
        <a:prstGeom prst="rect">
          <a:avLst/>
        </a:prstGeom>
      </xdr:spPr>
    </xdr:pic>
    <xdr:clientData/>
  </xdr:twoCellAnchor>
  <xdr:twoCellAnchor>
    <xdr:from>
      <xdr:col>7</xdr:col>
      <xdr:colOff>1601617</xdr:colOff>
      <xdr:row>23</xdr:row>
      <xdr:rowOff>221546</xdr:rowOff>
    </xdr:from>
    <xdr:to>
      <xdr:col>8</xdr:col>
      <xdr:colOff>1352550</xdr:colOff>
      <xdr:row>24</xdr:row>
      <xdr:rowOff>1738289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2269617" y="12165896"/>
          <a:ext cx="1360658" cy="1745343"/>
        </a:xfrm>
        <a:prstGeom prst="rect">
          <a:avLst/>
        </a:prstGeom>
      </xdr:spPr>
    </xdr:pic>
    <xdr:clientData/>
  </xdr:twoCellAnchor>
  <xdr:twoCellAnchor>
    <xdr:from>
      <xdr:col>9</xdr:col>
      <xdr:colOff>133351</xdr:colOff>
      <xdr:row>24</xdr:row>
      <xdr:rowOff>21800</xdr:rowOff>
    </xdr:from>
    <xdr:to>
      <xdr:col>9</xdr:col>
      <xdr:colOff>1381125</xdr:colOff>
      <xdr:row>24</xdr:row>
      <xdr:rowOff>1765866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-2" t="-1"/>
        <a:stretch/>
      </xdr:blipFill>
      <xdr:spPr>
        <a:xfrm>
          <a:off x="14020801" y="12194750"/>
          <a:ext cx="1247774" cy="1744066"/>
        </a:xfrm>
        <a:prstGeom prst="rect">
          <a:avLst/>
        </a:prstGeom>
      </xdr:spPr>
    </xdr:pic>
    <xdr:clientData/>
  </xdr:twoCellAnchor>
  <xdr:twoCellAnchor>
    <xdr:from>
      <xdr:col>10</xdr:col>
      <xdr:colOff>496742</xdr:colOff>
      <xdr:row>24</xdr:row>
      <xdr:rowOff>60271</xdr:rowOff>
    </xdr:from>
    <xdr:to>
      <xdr:col>10</xdr:col>
      <xdr:colOff>1561553</xdr:colOff>
      <xdr:row>24</xdr:row>
      <xdr:rowOff>1763380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6012967" y="12233221"/>
          <a:ext cx="1064811" cy="1703109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</xdr:row>
      <xdr:rowOff>129716</xdr:rowOff>
    </xdr:from>
    <xdr:to>
      <xdr:col>2</xdr:col>
      <xdr:colOff>441416</xdr:colOff>
      <xdr:row>6</xdr:row>
      <xdr:rowOff>499156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447925" y="3644441"/>
          <a:ext cx="365216" cy="369440"/>
        </a:xfrm>
        <a:prstGeom prst="rect">
          <a:avLst/>
        </a:prstGeom>
      </xdr:spPr>
    </xdr:pic>
    <xdr:clientData/>
  </xdr:twoCellAnchor>
  <xdr:twoCellAnchor>
    <xdr:from>
      <xdr:col>3</xdr:col>
      <xdr:colOff>104775</xdr:colOff>
      <xdr:row>6</xdr:row>
      <xdr:rowOff>120562</xdr:rowOff>
    </xdr:from>
    <xdr:to>
      <xdr:col>3</xdr:col>
      <xdr:colOff>469991</xdr:colOff>
      <xdr:row>6</xdr:row>
      <xdr:rowOff>490002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086225" y="3635287"/>
          <a:ext cx="365216" cy="369440"/>
        </a:xfrm>
        <a:prstGeom prst="rect">
          <a:avLst/>
        </a:prstGeom>
      </xdr:spPr>
    </xdr:pic>
    <xdr:clientData/>
  </xdr:twoCellAnchor>
  <xdr:twoCellAnchor>
    <xdr:from>
      <xdr:col>4</xdr:col>
      <xdr:colOff>114300</xdr:colOff>
      <xdr:row>6</xdr:row>
      <xdr:rowOff>110851</xdr:rowOff>
    </xdr:from>
    <xdr:to>
      <xdr:col>4</xdr:col>
      <xdr:colOff>479516</xdr:colOff>
      <xdr:row>6</xdr:row>
      <xdr:rowOff>480291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705475" y="3625576"/>
          <a:ext cx="365216" cy="36944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24</xdr:row>
      <xdr:rowOff>41037</xdr:rowOff>
    </xdr:from>
    <xdr:to>
      <xdr:col>0</xdr:col>
      <xdr:colOff>422366</xdr:colOff>
      <xdr:row>24</xdr:row>
      <xdr:rowOff>410477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2213987"/>
          <a:ext cx="365216" cy="369440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24</xdr:row>
      <xdr:rowOff>50654</xdr:rowOff>
    </xdr:from>
    <xdr:to>
      <xdr:col>2</xdr:col>
      <xdr:colOff>422366</xdr:colOff>
      <xdr:row>24</xdr:row>
      <xdr:rowOff>420094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428875" y="12223604"/>
          <a:ext cx="365216" cy="369440"/>
        </a:xfrm>
        <a:prstGeom prst="rect">
          <a:avLst/>
        </a:prstGeom>
      </xdr:spPr>
    </xdr:pic>
    <xdr:clientData/>
  </xdr:twoCellAnchor>
  <xdr:twoCellAnchor>
    <xdr:from>
      <xdr:col>4</xdr:col>
      <xdr:colOff>57150</xdr:colOff>
      <xdr:row>24</xdr:row>
      <xdr:rowOff>41037</xdr:rowOff>
    </xdr:from>
    <xdr:to>
      <xdr:col>4</xdr:col>
      <xdr:colOff>422366</xdr:colOff>
      <xdr:row>24</xdr:row>
      <xdr:rowOff>410477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648325" y="12213987"/>
          <a:ext cx="365216" cy="369440"/>
        </a:xfrm>
        <a:prstGeom prst="rect">
          <a:avLst/>
        </a:prstGeom>
      </xdr:spPr>
    </xdr:pic>
    <xdr:clientData/>
  </xdr:twoCellAnchor>
  <xdr:twoCellAnchor>
    <xdr:from>
      <xdr:col>5</xdr:col>
      <xdr:colOff>73150</xdr:colOff>
      <xdr:row>24</xdr:row>
      <xdr:rowOff>60272</xdr:rowOff>
    </xdr:from>
    <xdr:to>
      <xdr:col>5</xdr:col>
      <xdr:colOff>438366</xdr:colOff>
      <xdr:row>24</xdr:row>
      <xdr:rowOff>429712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655050" y="12233222"/>
          <a:ext cx="365216" cy="369440"/>
        </a:xfrm>
        <a:prstGeom prst="rect">
          <a:avLst/>
        </a:prstGeom>
      </xdr:spPr>
    </xdr:pic>
    <xdr:clientData/>
  </xdr:twoCellAnchor>
  <xdr:twoCellAnchor>
    <xdr:from>
      <xdr:col>0</xdr:col>
      <xdr:colOff>895351</xdr:colOff>
      <xdr:row>53</xdr:row>
      <xdr:rowOff>347570</xdr:rowOff>
    </xdr:from>
    <xdr:to>
      <xdr:col>2</xdr:col>
      <xdr:colOff>142875</xdr:colOff>
      <xdr:row>54</xdr:row>
      <xdr:rowOff>33812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895351" y="22378895"/>
          <a:ext cx="1619249" cy="1972242"/>
        </a:xfrm>
        <a:prstGeom prst="rect">
          <a:avLst/>
        </a:prstGeom>
      </xdr:spPr>
    </xdr:pic>
    <xdr:clientData/>
  </xdr:twoCellAnchor>
  <xdr:twoCellAnchor>
    <xdr:from>
      <xdr:col>1</xdr:col>
      <xdr:colOff>1266826</xdr:colOff>
      <xdr:row>53</xdr:row>
      <xdr:rowOff>388168</xdr:rowOff>
    </xdr:from>
    <xdr:to>
      <xdr:col>3</xdr:col>
      <xdr:colOff>184550</xdr:colOff>
      <xdr:row>53</xdr:row>
      <xdr:rowOff>2280767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238376" y="22419493"/>
          <a:ext cx="1927624" cy="1892599"/>
        </a:xfrm>
        <a:prstGeom prst="rect">
          <a:avLst/>
        </a:prstGeom>
      </xdr:spPr>
    </xdr:pic>
    <xdr:clientData/>
  </xdr:twoCellAnchor>
  <xdr:twoCellAnchor>
    <xdr:from>
      <xdr:col>2</xdr:col>
      <xdr:colOff>1514475</xdr:colOff>
      <xdr:row>53</xdr:row>
      <xdr:rowOff>183881</xdr:rowOff>
    </xdr:from>
    <xdr:to>
      <xdr:col>4</xdr:col>
      <xdr:colOff>46952</xdr:colOff>
      <xdr:row>53</xdr:row>
      <xdr:rowOff>2280582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3886200" y="22215206"/>
          <a:ext cx="1751927" cy="2096701"/>
        </a:xfrm>
        <a:prstGeom prst="rect">
          <a:avLst/>
        </a:prstGeom>
      </xdr:spPr>
    </xdr:pic>
    <xdr:clientData/>
  </xdr:twoCellAnchor>
  <xdr:twoCellAnchor>
    <xdr:from>
      <xdr:col>4</xdr:col>
      <xdr:colOff>1</xdr:colOff>
      <xdr:row>53</xdr:row>
      <xdr:rowOff>126172</xdr:rowOff>
    </xdr:from>
    <xdr:to>
      <xdr:col>4</xdr:col>
      <xdr:colOff>1885101</xdr:colOff>
      <xdr:row>53</xdr:row>
      <xdr:rowOff>2261345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5591176" y="22157497"/>
          <a:ext cx="1885100" cy="2135173"/>
        </a:xfrm>
        <a:prstGeom prst="rect">
          <a:avLst/>
        </a:prstGeom>
      </xdr:spPr>
    </xdr:pic>
    <xdr:clientData/>
  </xdr:twoCellAnchor>
  <xdr:twoCellAnchor>
    <xdr:from>
      <xdr:col>5</xdr:col>
      <xdr:colOff>19050</xdr:colOff>
      <xdr:row>53</xdr:row>
      <xdr:rowOff>404348</xdr:rowOff>
    </xdr:from>
    <xdr:to>
      <xdr:col>6</xdr:col>
      <xdr:colOff>63944</xdr:colOff>
      <xdr:row>53</xdr:row>
      <xdr:rowOff>2279838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7600950" y="22435673"/>
          <a:ext cx="1654619" cy="1875490"/>
        </a:xfrm>
        <a:prstGeom prst="rect">
          <a:avLst/>
        </a:prstGeom>
      </xdr:spPr>
    </xdr:pic>
    <xdr:clientData/>
  </xdr:twoCellAnchor>
  <xdr:twoCellAnchor>
    <xdr:from>
      <xdr:col>5</xdr:col>
      <xdr:colOff>1571625</xdr:colOff>
      <xdr:row>53</xdr:row>
      <xdr:rowOff>145222</xdr:rowOff>
    </xdr:from>
    <xdr:to>
      <xdr:col>7</xdr:col>
      <xdr:colOff>14658</xdr:colOff>
      <xdr:row>53</xdr:row>
      <xdr:rowOff>2280395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9153525" y="22176547"/>
          <a:ext cx="1529133" cy="2135173"/>
        </a:xfrm>
        <a:prstGeom prst="rect">
          <a:avLst/>
        </a:prstGeom>
      </xdr:spPr>
    </xdr:pic>
    <xdr:clientData/>
  </xdr:twoCellAnchor>
  <xdr:twoCellAnchor>
    <xdr:from>
      <xdr:col>7</xdr:col>
      <xdr:colOff>9525</xdr:colOff>
      <xdr:row>53</xdr:row>
      <xdr:rowOff>231413</xdr:rowOff>
    </xdr:from>
    <xdr:to>
      <xdr:col>8</xdr:col>
      <xdr:colOff>30680</xdr:colOff>
      <xdr:row>53</xdr:row>
      <xdr:rowOff>2270407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0677525" y="22262738"/>
          <a:ext cx="1630880" cy="2038994"/>
        </a:xfrm>
        <a:prstGeom prst="rect">
          <a:avLst/>
        </a:prstGeom>
      </xdr:spPr>
    </xdr:pic>
    <xdr:clientData/>
  </xdr:twoCellAnchor>
  <xdr:twoCellAnchor>
    <xdr:from>
      <xdr:col>7</xdr:col>
      <xdr:colOff>1562101</xdr:colOff>
      <xdr:row>53</xdr:row>
      <xdr:rowOff>328055</xdr:rowOff>
    </xdr:from>
    <xdr:to>
      <xdr:col>9</xdr:col>
      <xdr:colOff>63462</xdr:colOff>
      <xdr:row>53</xdr:row>
      <xdr:rowOff>2270870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2230101" y="22359380"/>
          <a:ext cx="1720811" cy="1942815"/>
        </a:xfrm>
        <a:prstGeom prst="rect">
          <a:avLst/>
        </a:prstGeom>
      </xdr:spPr>
    </xdr:pic>
    <xdr:clientData/>
  </xdr:twoCellAnchor>
  <xdr:twoCellAnchor>
    <xdr:from>
      <xdr:col>9</xdr:col>
      <xdr:colOff>1371130</xdr:colOff>
      <xdr:row>53</xdr:row>
      <xdr:rowOff>396125</xdr:rowOff>
    </xdr:from>
    <xdr:to>
      <xdr:col>11</xdr:col>
      <xdr:colOff>0</xdr:colOff>
      <xdr:row>54</xdr:row>
      <xdr:rowOff>33704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5258580" y="22427450"/>
          <a:ext cx="2534120" cy="1923579"/>
        </a:xfrm>
        <a:prstGeom prst="rect">
          <a:avLst/>
        </a:prstGeom>
      </xdr:spPr>
    </xdr:pic>
    <xdr:clientData/>
  </xdr:twoCellAnchor>
  <xdr:twoCellAnchor>
    <xdr:from>
      <xdr:col>10</xdr:col>
      <xdr:colOff>1819277</xdr:colOff>
      <xdr:row>53</xdr:row>
      <xdr:rowOff>136441</xdr:rowOff>
    </xdr:from>
    <xdr:to>
      <xdr:col>10</xdr:col>
      <xdr:colOff>2184493</xdr:colOff>
      <xdr:row>53</xdr:row>
      <xdr:rowOff>505881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335502" y="22167766"/>
          <a:ext cx="365216" cy="369440"/>
        </a:xfrm>
        <a:prstGeom prst="rect">
          <a:avLst/>
        </a:prstGeom>
      </xdr:spPr>
    </xdr:pic>
    <xdr:clientData/>
  </xdr:twoCellAnchor>
  <xdr:twoCellAnchor>
    <xdr:from>
      <xdr:col>4</xdr:col>
      <xdr:colOff>1981200</xdr:colOff>
      <xdr:row>6</xdr:row>
      <xdr:rowOff>4961</xdr:rowOff>
    </xdr:from>
    <xdr:to>
      <xdr:col>5</xdr:col>
      <xdr:colOff>660124</xdr:colOff>
      <xdr:row>6</xdr:row>
      <xdr:rowOff>745539</xdr:rowOff>
    </xdr:to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572375" y="3519686"/>
          <a:ext cx="669649" cy="740578"/>
        </a:xfrm>
        <a:prstGeom prst="rect">
          <a:avLst/>
        </a:prstGeom>
      </xdr:spPr>
    </xdr:pic>
    <xdr:clientData/>
  </xdr:twoCellAnchor>
  <xdr:twoCellAnchor>
    <xdr:from>
      <xdr:col>0</xdr:col>
      <xdr:colOff>714376</xdr:colOff>
      <xdr:row>68</xdr:row>
      <xdr:rowOff>217503</xdr:rowOff>
    </xdr:from>
    <xdr:to>
      <xdr:col>2</xdr:col>
      <xdr:colOff>344721</xdr:colOff>
      <xdr:row>68</xdr:row>
      <xdr:rowOff>2189171</xdr:rowOff>
    </xdr:to>
    <xdr:pic>
      <xdr:nvPicPr>
        <xdr:cNvPr id="68" name="Рисунок 67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714376" y="27525678"/>
          <a:ext cx="2002070" cy="1971668"/>
        </a:xfrm>
        <a:prstGeom prst="rect">
          <a:avLst/>
        </a:prstGeom>
      </xdr:spPr>
    </xdr:pic>
    <xdr:clientData/>
  </xdr:twoCellAnchor>
  <xdr:twoCellAnchor>
    <xdr:from>
      <xdr:col>2</xdr:col>
      <xdr:colOff>85726</xdr:colOff>
      <xdr:row>68</xdr:row>
      <xdr:rowOff>188648</xdr:rowOff>
    </xdr:from>
    <xdr:to>
      <xdr:col>2</xdr:col>
      <xdr:colOff>1536486</xdr:colOff>
      <xdr:row>68</xdr:row>
      <xdr:rowOff>2198788</xdr:rowOff>
    </xdr:to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457451" y="27496823"/>
          <a:ext cx="1450760" cy="2010140"/>
        </a:xfrm>
        <a:prstGeom prst="rect">
          <a:avLst/>
        </a:prstGeom>
      </xdr:spPr>
    </xdr:pic>
    <xdr:clientData/>
  </xdr:twoCellAnchor>
  <xdr:twoCellAnchor>
    <xdr:from>
      <xdr:col>3</xdr:col>
      <xdr:colOff>47626</xdr:colOff>
      <xdr:row>68</xdr:row>
      <xdr:rowOff>15526</xdr:rowOff>
    </xdr:from>
    <xdr:to>
      <xdr:col>4</xdr:col>
      <xdr:colOff>20549</xdr:colOff>
      <xdr:row>68</xdr:row>
      <xdr:rowOff>2208406</xdr:rowOff>
    </xdr:to>
    <xdr:pic>
      <xdr:nvPicPr>
        <xdr:cNvPr id="70" name="Рисунок 69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029076" y="27323701"/>
          <a:ext cx="1582648" cy="2192880"/>
        </a:xfrm>
        <a:prstGeom prst="rect">
          <a:avLst/>
        </a:prstGeom>
      </xdr:spPr>
    </xdr:pic>
    <xdr:clientData/>
  </xdr:twoCellAnchor>
  <xdr:twoCellAnchor>
    <xdr:from>
      <xdr:col>4</xdr:col>
      <xdr:colOff>142875</xdr:colOff>
      <xdr:row>67</xdr:row>
      <xdr:rowOff>215272</xdr:rowOff>
    </xdr:from>
    <xdr:to>
      <xdr:col>4</xdr:col>
      <xdr:colOff>1832251</xdr:colOff>
      <xdr:row>68</xdr:row>
      <xdr:rowOff>2246878</xdr:rowOff>
    </xdr:to>
    <xdr:pic>
      <xdr:nvPicPr>
        <xdr:cNvPr id="71" name="Рисунок 70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5734050" y="27294847"/>
          <a:ext cx="1689376" cy="2260206"/>
        </a:xfrm>
        <a:prstGeom prst="rect">
          <a:avLst/>
        </a:prstGeom>
      </xdr:spPr>
    </xdr:pic>
    <xdr:clientData/>
  </xdr:twoCellAnchor>
  <xdr:twoCellAnchor>
    <xdr:from>
      <xdr:col>4</xdr:col>
      <xdr:colOff>1971675</xdr:colOff>
      <xdr:row>68</xdr:row>
      <xdr:rowOff>150178</xdr:rowOff>
    </xdr:from>
    <xdr:to>
      <xdr:col>6</xdr:col>
      <xdr:colOff>156791</xdr:colOff>
      <xdr:row>68</xdr:row>
      <xdr:rowOff>2131465</xdr:rowOff>
    </xdr:to>
    <xdr:pic>
      <xdr:nvPicPr>
        <xdr:cNvPr id="72" name="Рисунок 71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7562850" y="27458353"/>
          <a:ext cx="1785566" cy="1981287"/>
        </a:xfrm>
        <a:prstGeom prst="rect">
          <a:avLst/>
        </a:prstGeom>
      </xdr:spPr>
    </xdr:pic>
    <xdr:clientData/>
  </xdr:twoCellAnchor>
  <xdr:twoCellAnchor>
    <xdr:from>
      <xdr:col>5</xdr:col>
      <xdr:colOff>1524000</xdr:colOff>
      <xdr:row>68</xdr:row>
      <xdr:rowOff>429096</xdr:rowOff>
    </xdr:from>
    <xdr:to>
      <xdr:col>7</xdr:col>
      <xdr:colOff>239851</xdr:colOff>
      <xdr:row>68</xdr:row>
      <xdr:rowOff>2275732</xdr:rowOff>
    </xdr:to>
    <xdr:pic>
      <xdr:nvPicPr>
        <xdr:cNvPr id="73" name="Рисунок 72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105900" y="27737271"/>
          <a:ext cx="1801951" cy="1846636"/>
        </a:xfrm>
        <a:prstGeom prst="rect">
          <a:avLst/>
        </a:prstGeom>
      </xdr:spPr>
    </xdr:pic>
    <xdr:clientData/>
  </xdr:twoCellAnchor>
  <xdr:twoCellAnchor>
    <xdr:from>
      <xdr:col>6</xdr:col>
      <xdr:colOff>1362075</xdr:colOff>
      <xdr:row>68</xdr:row>
      <xdr:rowOff>582983</xdr:rowOff>
    </xdr:from>
    <xdr:to>
      <xdr:col>8</xdr:col>
      <xdr:colOff>139144</xdr:colOff>
      <xdr:row>69</xdr:row>
      <xdr:rowOff>66676</xdr:rowOff>
    </xdr:to>
    <xdr:pic>
      <xdr:nvPicPr>
        <xdr:cNvPr id="74" name="Рисунок 73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553700" y="27891158"/>
          <a:ext cx="1863169" cy="1769693"/>
        </a:xfrm>
        <a:prstGeom prst="rect">
          <a:avLst/>
        </a:prstGeom>
      </xdr:spPr>
    </xdr:pic>
    <xdr:clientData/>
  </xdr:twoCellAnchor>
  <xdr:twoCellAnchor>
    <xdr:from>
      <xdr:col>7</xdr:col>
      <xdr:colOff>1543050</xdr:colOff>
      <xdr:row>68</xdr:row>
      <xdr:rowOff>640689</xdr:rowOff>
    </xdr:from>
    <xdr:to>
      <xdr:col>9</xdr:col>
      <xdr:colOff>57315</xdr:colOff>
      <xdr:row>68</xdr:row>
      <xdr:rowOff>2189170</xdr:rowOff>
    </xdr:to>
    <xdr:pic>
      <xdr:nvPicPr>
        <xdr:cNvPr id="75" name="Рисунок 74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211050" y="27948864"/>
          <a:ext cx="1733715" cy="1548481"/>
        </a:xfrm>
        <a:prstGeom prst="rect">
          <a:avLst/>
        </a:prstGeom>
      </xdr:spPr>
    </xdr:pic>
    <xdr:clientData/>
  </xdr:twoCellAnchor>
  <xdr:twoCellAnchor>
    <xdr:from>
      <xdr:col>8</xdr:col>
      <xdr:colOff>1581151</xdr:colOff>
      <xdr:row>68</xdr:row>
      <xdr:rowOff>592600</xdr:rowOff>
    </xdr:from>
    <xdr:to>
      <xdr:col>10</xdr:col>
      <xdr:colOff>161639</xdr:colOff>
      <xdr:row>69</xdr:row>
      <xdr:rowOff>66675</xdr:rowOff>
    </xdr:to>
    <xdr:pic>
      <xdr:nvPicPr>
        <xdr:cNvPr id="76" name="Рисунок 75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858876" y="27900775"/>
          <a:ext cx="1818988" cy="1760075"/>
        </a:xfrm>
        <a:prstGeom prst="rect">
          <a:avLst/>
        </a:prstGeom>
      </xdr:spPr>
    </xdr:pic>
    <xdr:clientData/>
  </xdr:twoCellAnchor>
  <xdr:twoCellAnchor>
    <xdr:from>
      <xdr:col>10</xdr:col>
      <xdr:colOff>533400</xdr:colOff>
      <xdr:row>68</xdr:row>
      <xdr:rowOff>361769</xdr:rowOff>
    </xdr:from>
    <xdr:to>
      <xdr:col>10</xdr:col>
      <xdr:colOff>1769616</xdr:colOff>
      <xdr:row>68</xdr:row>
      <xdr:rowOff>2147502</xdr:rowOff>
    </xdr:to>
    <xdr:pic>
      <xdr:nvPicPr>
        <xdr:cNvPr id="77" name="Рисунок 76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6049625" y="27669944"/>
          <a:ext cx="1236216" cy="1785733"/>
        </a:xfrm>
        <a:prstGeom prst="rect">
          <a:avLst/>
        </a:prstGeom>
      </xdr:spPr>
    </xdr:pic>
    <xdr:clientData/>
  </xdr:twoCellAnchor>
  <xdr:twoCellAnchor>
    <xdr:from>
      <xdr:col>10</xdr:col>
      <xdr:colOff>104775</xdr:colOff>
      <xdr:row>68</xdr:row>
      <xdr:rowOff>82851</xdr:rowOff>
    </xdr:from>
    <xdr:to>
      <xdr:col>10</xdr:col>
      <xdr:colOff>469991</xdr:colOff>
      <xdr:row>68</xdr:row>
      <xdr:rowOff>452291</xdr:rowOff>
    </xdr:to>
    <xdr:pic>
      <xdr:nvPicPr>
        <xdr:cNvPr id="89" name="Рисунок 88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5621000" y="27391026"/>
          <a:ext cx="365216" cy="369440"/>
        </a:xfrm>
        <a:prstGeom prst="rect">
          <a:avLst/>
        </a:prstGeom>
      </xdr:spPr>
    </xdr:pic>
    <xdr:clientData/>
  </xdr:twoCellAnchor>
  <xdr:twoCellAnchor>
    <xdr:from>
      <xdr:col>0</xdr:col>
      <xdr:colOff>962025</xdr:colOff>
      <xdr:row>68</xdr:row>
      <xdr:rowOff>5630</xdr:rowOff>
    </xdr:from>
    <xdr:to>
      <xdr:col>1</xdr:col>
      <xdr:colOff>747091</xdr:colOff>
      <xdr:row>68</xdr:row>
      <xdr:rowOff>842386</xdr:rowOff>
    </xdr:to>
    <xdr:pic>
      <xdr:nvPicPr>
        <xdr:cNvPr id="90" name="Рисунок 89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62025" y="27447155"/>
          <a:ext cx="756616" cy="836756"/>
        </a:xfrm>
        <a:prstGeom prst="rect">
          <a:avLst/>
        </a:prstGeom>
      </xdr:spPr>
    </xdr:pic>
    <xdr:clientData/>
  </xdr:twoCellAnchor>
  <xdr:twoCellAnchor>
    <xdr:from>
      <xdr:col>6</xdr:col>
      <xdr:colOff>1457325</xdr:colOff>
      <xdr:row>67</xdr:row>
      <xdr:rowOff>224705</xdr:rowOff>
    </xdr:from>
    <xdr:to>
      <xdr:col>7</xdr:col>
      <xdr:colOff>737566</xdr:colOff>
      <xdr:row>68</xdr:row>
      <xdr:rowOff>832861</xdr:rowOff>
    </xdr:to>
    <xdr:pic>
      <xdr:nvPicPr>
        <xdr:cNvPr id="91" name="Рисунок 90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648950" y="27437630"/>
          <a:ext cx="756616" cy="836756"/>
        </a:xfrm>
        <a:prstGeom prst="rect">
          <a:avLst/>
        </a:prstGeom>
      </xdr:spPr>
    </xdr:pic>
    <xdr:clientData/>
  </xdr:twoCellAnchor>
  <xdr:twoCellAnchor>
    <xdr:from>
      <xdr:col>7</xdr:col>
      <xdr:colOff>1590675</xdr:colOff>
      <xdr:row>67</xdr:row>
      <xdr:rowOff>224705</xdr:rowOff>
    </xdr:from>
    <xdr:to>
      <xdr:col>8</xdr:col>
      <xdr:colOff>737566</xdr:colOff>
      <xdr:row>68</xdr:row>
      <xdr:rowOff>832861</xdr:rowOff>
    </xdr:to>
    <xdr:pic>
      <xdr:nvPicPr>
        <xdr:cNvPr id="92" name="Рисунок 91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258675" y="27437630"/>
          <a:ext cx="756616" cy="836756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39</xdr:row>
      <xdr:rowOff>12950</xdr:rowOff>
    </xdr:from>
    <xdr:to>
      <xdr:col>10</xdr:col>
      <xdr:colOff>2266950</xdr:colOff>
      <xdr:row>51</xdr:row>
      <xdr:rowOff>1382</xdr:rowOff>
    </xdr:to>
    <xdr:pic>
      <xdr:nvPicPr>
        <xdr:cNvPr id="78" name="Рисунок 77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9272500"/>
          <a:ext cx="17211675" cy="2255382"/>
        </a:xfrm>
        <a:prstGeom prst="rect">
          <a:avLst/>
        </a:prstGeom>
      </xdr:spPr>
    </xdr:pic>
    <xdr:clientData/>
  </xdr:twoCellAnchor>
  <xdr:twoCellAnchor editAs="oneCell">
    <xdr:from>
      <xdr:col>1</xdr:col>
      <xdr:colOff>1200150</xdr:colOff>
      <xdr:row>1</xdr:row>
      <xdr:rowOff>12924</xdr:rowOff>
    </xdr:from>
    <xdr:to>
      <xdr:col>3</xdr:col>
      <xdr:colOff>212268</xdr:colOff>
      <xdr:row>1</xdr:row>
      <xdr:rowOff>1781176</xdr:rowOff>
    </xdr:to>
    <xdr:sp macro="" textlink="">
      <xdr:nvSpPr>
        <xdr:cNvPr id="66" name="TextBox 65"/>
        <xdr:cNvSpPr txBox="1">
          <a:spLocks noChangeArrowheads="1"/>
        </xdr:cNvSpPr>
      </xdr:nvSpPr>
      <xdr:spPr bwMode="auto">
        <a:xfrm flipH="1">
          <a:off x="2171700" y="203424"/>
          <a:ext cx="2022018" cy="17682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абережные Челны (8552)20-53-41</a:t>
          </a:r>
        </a:p>
      </xdr:txBody>
    </xdr:sp>
    <xdr:clientData/>
  </xdr:twoCellAnchor>
  <xdr:twoCellAnchor editAs="oneCell">
    <xdr:from>
      <xdr:col>4</xdr:col>
      <xdr:colOff>809625</xdr:colOff>
      <xdr:row>1</xdr:row>
      <xdr:rowOff>0</xdr:rowOff>
    </xdr:from>
    <xdr:to>
      <xdr:col>5</xdr:col>
      <xdr:colOff>752475</xdr:colOff>
      <xdr:row>1</xdr:row>
      <xdr:rowOff>1726477</xdr:rowOff>
    </xdr:to>
    <xdr:sp macro="" textlink="">
      <xdr:nvSpPr>
        <xdr:cNvPr id="79" name="TextBox 78"/>
        <xdr:cNvSpPr txBox="1">
          <a:spLocks noChangeArrowheads="1"/>
        </xdr:cNvSpPr>
      </xdr:nvSpPr>
      <xdr:spPr bwMode="auto">
        <a:xfrm>
          <a:off x="6400800" y="190500"/>
          <a:ext cx="1933575" cy="1726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321128</xdr:colOff>
      <xdr:row>1</xdr:row>
      <xdr:rowOff>3400</xdr:rowOff>
    </xdr:from>
    <xdr:to>
      <xdr:col>4</xdr:col>
      <xdr:colOff>1400173</xdr:colOff>
      <xdr:row>1</xdr:row>
      <xdr:rowOff>1727134</xdr:rowOff>
    </xdr:to>
    <xdr:sp macro="" textlink="">
      <xdr:nvSpPr>
        <xdr:cNvPr id="80" name="TextBox 79"/>
        <xdr:cNvSpPr txBox="1">
          <a:spLocks noChangeArrowheads="1"/>
        </xdr:cNvSpPr>
      </xdr:nvSpPr>
      <xdr:spPr bwMode="auto">
        <a:xfrm>
          <a:off x="4302578" y="193900"/>
          <a:ext cx="2688770" cy="1723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аратов (845)249-38-78</a:t>
          </a:r>
        </a:p>
      </xdr:txBody>
    </xdr:sp>
    <xdr:clientData/>
  </xdr:twoCellAnchor>
  <xdr:twoCellAnchor editAs="oneCell">
    <xdr:from>
      <xdr:col>0</xdr:col>
      <xdr:colOff>104775</xdr:colOff>
      <xdr:row>1</xdr:row>
      <xdr:rowOff>22901</xdr:rowOff>
    </xdr:from>
    <xdr:to>
      <xdr:col>1</xdr:col>
      <xdr:colOff>945697</xdr:colOff>
      <xdr:row>1</xdr:row>
      <xdr:rowOff>1781154</xdr:rowOff>
    </xdr:to>
    <xdr:sp macro="" textlink="">
      <xdr:nvSpPr>
        <xdr:cNvPr id="81" name="TextBox 80"/>
        <xdr:cNvSpPr txBox="1">
          <a:spLocks noChangeArrowheads="1"/>
        </xdr:cNvSpPr>
      </xdr:nvSpPr>
      <xdr:spPr bwMode="auto">
        <a:xfrm>
          <a:off x="104775" y="213401"/>
          <a:ext cx="1812472" cy="17582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азань (843)206-01-48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47</xdr:row>
      <xdr:rowOff>28575</xdr:rowOff>
    </xdr:from>
    <xdr:to>
      <xdr:col>2</xdr:col>
      <xdr:colOff>313813</xdr:colOff>
      <xdr:row>47</xdr:row>
      <xdr:rowOff>314325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057650" y="24364950"/>
          <a:ext cx="285238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53</xdr:row>
      <xdr:rowOff>38100</xdr:rowOff>
    </xdr:from>
    <xdr:to>
      <xdr:col>2</xdr:col>
      <xdr:colOff>323338</xdr:colOff>
      <xdr:row>53</xdr:row>
      <xdr:rowOff>323850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067175" y="26841450"/>
          <a:ext cx="285238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54</xdr:row>
      <xdr:rowOff>38100</xdr:rowOff>
    </xdr:from>
    <xdr:to>
      <xdr:col>2</xdr:col>
      <xdr:colOff>323338</xdr:colOff>
      <xdr:row>54</xdr:row>
      <xdr:rowOff>323850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067175" y="27813000"/>
          <a:ext cx="285238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55</xdr:row>
      <xdr:rowOff>38100</xdr:rowOff>
    </xdr:from>
    <xdr:to>
      <xdr:col>2</xdr:col>
      <xdr:colOff>313813</xdr:colOff>
      <xdr:row>55</xdr:row>
      <xdr:rowOff>323850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057650" y="28784550"/>
          <a:ext cx="285238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9526</xdr:rowOff>
    </xdr:from>
    <xdr:to>
      <xdr:col>2</xdr:col>
      <xdr:colOff>434837</xdr:colOff>
      <xdr:row>39</xdr:row>
      <xdr:rowOff>485776</xdr:rowOff>
    </xdr:to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029075" y="15240001"/>
          <a:ext cx="434837" cy="4762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</xdr:row>
      <xdr:rowOff>25351</xdr:rowOff>
    </xdr:from>
    <xdr:to>
      <xdr:col>1</xdr:col>
      <xdr:colOff>3053526</xdr:colOff>
      <xdr:row>44</xdr:row>
      <xdr:rowOff>1878409</xdr:rowOff>
    </xdr:to>
    <xdr:pic>
      <xdr:nvPicPr>
        <xdr:cNvPr id="88" name="Рисунок 87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9050" y="17900601"/>
          <a:ext cx="4008143" cy="1853058"/>
        </a:xfrm>
        <a:prstGeom prst="rect">
          <a:avLst/>
        </a:prstGeom>
      </xdr:spPr>
    </xdr:pic>
    <xdr:clientData/>
  </xdr:twoCellAnchor>
  <xdr:twoCellAnchor>
    <xdr:from>
      <xdr:col>0</xdr:col>
      <xdr:colOff>309033</xdr:colOff>
      <xdr:row>21</xdr:row>
      <xdr:rowOff>389061</xdr:rowOff>
    </xdr:from>
    <xdr:to>
      <xdr:col>1</xdr:col>
      <xdr:colOff>823383</xdr:colOff>
      <xdr:row>23</xdr:row>
      <xdr:rowOff>306494</xdr:rowOff>
    </xdr:to>
    <xdr:pic>
      <xdr:nvPicPr>
        <xdr:cNvPr id="73" name="Рисунок 72">
          <a:extLst>
            <a:ext uri="{FF2B5EF4-FFF2-40B4-BE49-F238E27FC236}">
              <a16:creationId xmlns=""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9033" y="8178394"/>
          <a:ext cx="1488017" cy="1758933"/>
        </a:xfrm>
        <a:prstGeom prst="rect">
          <a:avLst/>
        </a:prstGeom>
      </xdr:spPr>
    </xdr:pic>
    <xdr:clientData/>
  </xdr:twoCellAnchor>
  <xdr:twoCellAnchor>
    <xdr:from>
      <xdr:col>0</xdr:col>
      <xdr:colOff>114299</xdr:colOff>
      <xdr:row>13</xdr:row>
      <xdr:rowOff>57426</xdr:rowOff>
    </xdr:from>
    <xdr:to>
      <xdr:col>1</xdr:col>
      <xdr:colOff>470482</xdr:colOff>
      <xdr:row>16</xdr:row>
      <xdr:rowOff>505397</xdr:rowOff>
    </xdr:to>
    <xdr:pic>
      <xdr:nvPicPr>
        <xdr:cNvPr id="75" name="Рисунок 74">
          <a:extLst>
            <a:ext uri="{FF2B5EF4-FFF2-40B4-BE49-F238E27FC236}">
              <a16:creationId xmlns=""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4299" y="3962676"/>
          <a:ext cx="1327733" cy="1657646"/>
        </a:xfrm>
        <a:prstGeom prst="rect">
          <a:avLst/>
        </a:prstGeom>
      </xdr:spPr>
    </xdr:pic>
    <xdr:clientData/>
  </xdr:twoCellAnchor>
  <xdr:twoCellAnchor>
    <xdr:from>
      <xdr:col>1</xdr:col>
      <xdr:colOff>390525</xdr:colOff>
      <xdr:row>13</xdr:row>
      <xdr:rowOff>57426</xdr:rowOff>
    </xdr:from>
    <xdr:to>
      <xdr:col>1</xdr:col>
      <xdr:colOff>1743075</xdr:colOff>
      <xdr:row>16</xdr:row>
      <xdr:rowOff>529078</xdr:rowOff>
    </xdr:to>
    <xdr:pic>
      <xdr:nvPicPr>
        <xdr:cNvPr id="76" name="Рисунок 75">
          <a:extLst>
            <a:ext uri="{FF2B5EF4-FFF2-40B4-BE49-F238E27FC236}">
              <a16:creationId xmlns=""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2075" y="3962676"/>
          <a:ext cx="1352550" cy="1681327"/>
        </a:xfrm>
        <a:prstGeom prst="rect">
          <a:avLst/>
        </a:prstGeom>
      </xdr:spPr>
    </xdr:pic>
    <xdr:clientData/>
  </xdr:twoCellAnchor>
  <xdr:twoCellAnchor>
    <xdr:from>
      <xdr:col>1</xdr:col>
      <xdr:colOff>1762126</xdr:colOff>
      <xdr:row>13</xdr:row>
      <xdr:rowOff>21071</xdr:rowOff>
    </xdr:from>
    <xdr:to>
      <xdr:col>1</xdr:col>
      <xdr:colOff>3004634</xdr:colOff>
      <xdr:row>16</xdr:row>
      <xdr:rowOff>619728</xdr:rowOff>
    </xdr:to>
    <xdr:pic>
      <xdr:nvPicPr>
        <xdr:cNvPr id="79" name="Рисунок 78">
          <a:extLst>
            <a:ext uri="{FF2B5EF4-FFF2-40B4-BE49-F238E27FC236}">
              <a16:creationId xmlns=""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733676" y="3926321"/>
          <a:ext cx="1242508" cy="1808332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17</xdr:row>
      <xdr:rowOff>349564</xdr:rowOff>
    </xdr:from>
    <xdr:to>
      <xdr:col>1</xdr:col>
      <xdr:colOff>438149</xdr:colOff>
      <xdr:row>20</xdr:row>
      <xdr:rowOff>332730</xdr:rowOff>
    </xdr:to>
    <xdr:pic>
      <xdr:nvPicPr>
        <xdr:cNvPr id="80" name="Рисунок 79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674" y="6607489"/>
          <a:ext cx="1343025" cy="1745291"/>
        </a:xfrm>
        <a:prstGeom prst="rect">
          <a:avLst/>
        </a:prstGeom>
      </xdr:spPr>
    </xdr:pic>
    <xdr:clientData/>
  </xdr:twoCellAnchor>
  <xdr:twoCellAnchor>
    <xdr:from>
      <xdr:col>1</xdr:col>
      <xdr:colOff>1733550</xdr:colOff>
      <xdr:row>17</xdr:row>
      <xdr:rowOff>349564</xdr:rowOff>
    </xdr:from>
    <xdr:to>
      <xdr:col>1</xdr:col>
      <xdr:colOff>3044639</xdr:colOff>
      <xdr:row>20</xdr:row>
      <xdr:rowOff>405180</xdr:rowOff>
    </xdr:to>
    <xdr:pic>
      <xdr:nvPicPr>
        <xdr:cNvPr id="81" name="Рисунок 80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705100" y="6607489"/>
          <a:ext cx="1311089" cy="1817741"/>
        </a:xfrm>
        <a:prstGeom prst="rect">
          <a:avLst/>
        </a:prstGeom>
      </xdr:spPr>
    </xdr:pic>
    <xdr:clientData/>
  </xdr:twoCellAnchor>
  <xdr:twoCellAnchor>
    <xdr:from>
      <xdr:col>1</xdr:col>
      <xdr:colOff>371475</xdr:colOff>
      <xdr:row>17</xdr:row>
      <xdr:rowOff>349564</xdr:rowOff>
    </xdr:from>
    <xdr:to>
      <xdr:col>1</xdr:col>
      <xdr:colOff>1765891</xdr:colOff>
      <xdr:row>20</xdr:row>
      <xdr:rowOff>386841</xdr:rowOff>
    </xdr:to>
    <xdr:pic>
      <xdr:nvPicPr>
        <xdr:cNvPr id="82" name="Рисунок 81">
          <a:extLst>
            <a:ext uri="{FF2B5EF4-FFF2-40B4-BE49-F238E27FC236}">
              <a16:creationId xmlns=""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43025" y="6607489"/>
          <a:ext cx="1394416" cy="1799402"/>
        </a:xfrm>
        <a:prstGeom prst="rect">
          <a:avLst/>
        </a:prstGeom>
      </xdr:spPr>
    </xdr:pic>
    <xdr:clientData/>
  </xdr:twoCellAnchor>
  <xdr:twoCellAnchor>
    <xdr:from>
      <xdr:col>1</xdr:col>
      <xdr:colOff>1279526</xdr:colOff>
      <xdr:row>21</xdr:row>
      <xdr:rowOff>301384</xdr:rowOff>
    </xdr:from>
    <xdr:to>
      <xdr:col>1</xdr:col>
      <xdr:colOff>2508251</xdr:colOff>
      <xdr:row>23</xdr:row>
      <xdr:rowOff>141324</xdr:rowOff>
    </xdr:to>
    <xdr:pic>
      <xdr:nvPicPr>
        <xdr:cNvPr id="84" name="Рисунок 83">
          <a:extLst>
            <a:ext uri="{FF2B5EF4-FFF2-40B4-BE49-F238E27FC236}">
              <a16:creationId xmlns=""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253193" y="8090717"/>
          <a:ext cx="1228725" cy="1681440"/>
        </a:xfrm>
        <a:prstGeom prst="rect">
          <a:avLst/>
        </a:prstGeom>
      </xdr:spPr>
    </xdr:pic>
    <xdr:clientData/>
  </xdr:twoCellAnchor>
  <xdr:twoCellAnchor>
    <xdr:from>
      <xdr:col>0</xdr:col>
      <xdr:colOff>69850</xdr:colOff>
      <xdr:row>26</xdr:row>
      <xdr:rowOff>113234</xdr:rowOff>
    </xdr:from>
    <xdr:to>
      <xdr:col>1</xdr:col>
      <xdr:colOff>353036</xdr:colOff>
      <xdr:row>34</xdr:row>
      <xdr:rowOff>316467</xdr:rowOff>
    </xdr:to>
    <xdr:pic>
      <xdr:nvPicPr>
        <xdr:cNvPr id="85" name="Рисунок 84">
          <a:extLst>
            <a:ext uri="{FF2B5EF4-FFF2-40B4-BE49-F238E27FC236}">
              <a16:creationId xmlns=""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9850" y="12590984"/>
          <a:ext cx="1256853" cy="1727233"/>
        </a:xfrm>
        <a:prstGeom prst="rect">
          <a:avLst/>
        </a:prstGeom>
      </xdr:spPr>
    </xdr:pic>
    <xdr:clientData/>
  </xdr:twoCellAnchor>
  <xdr:twoCellAnchor>
    <xdr:from>
      <xdr:col>1</xdr:col>
      <xdr:colOff>322792</xdr:colOff>
      <xdr:row>27</xdr:row>
      <xdr:rowOff>9017</xdr:rowOff>
    </xdr:from>
    <xdr:to>
      <xdr:col>1</xdr:col>
      <xdr:colOff>1577528</xdr:colOff>
      <xdr:row>34</xdr:row>
      <xdr:rowOff>402750</xdr:rowOff>
    </xdr:to>
    <xdr:pic>
      <xdr:nvPicPr>
        <xdr:cNvPr id="86" name="Рисунок 85">
          <a:extLst>
            <a:ext uri="{FF2B5EF4-FFF2-40B4-BE49-F238E27FC236}">
              <a16:creationId xmlns=""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96459" y="12677267"/>
          <a:ext cx="1254736" cy="1727233"/>
        </a:xfrm>
        <a:prstGeom prst="rect">
          <a:avLst/>
        </a:prstGeom>
      </xdr:spPr>
    </xdr:pic>
    <xdr:clientData/>
  </xdr:twoCellAnchor>
  <xdr:twoCellAnchor>
    <xdr:from>
      <xdr:col>1</xdr:col>
      <xdr:colOff>1613957</xdr:colOff>
      <xdr:row>26</xdr:row>
      <xdr:rowOff>178349</xdr:rowOff>
    </xdr:from>
    <xdr:to>
      <xdr:col>1</xdr:col>
      <xdr:colOff>2918882</xdr:colOff>
      <xdr:row>34</xdr:row>
      <xdr:rowOff>285801</xdr:rowOff>
    </xdr:to>
    <xdr:pic>
      <xdr:nvPicPr>
        <xdr:cNvPr id="87" name="Рисунок 86">
          <a:extLst>
            <a:ext uri="{FF2B5EF4-FFF2-40B4-BE49-F238E27FC236}">
              <a16:creationId xmlns=""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587624" y="12656099"/>
          <a:ext cx="1304925" cy="1631452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47</xdr:row>
      <xdr:rowOff>454334</xdr:rowOff>
    </xdr:from>
    <xdr:to>
      <xdr:col>0</xdr:col>
      <xdr:colOff>783279</xdr:colOff>
      <xdr:row>49</xdr:row>
      <xdr:rowOff>256438</xdr:rowOff>
    </xdr:to>
    <xdr:pic>
      <xdr:nvPicPr>
        <xdr:cNvPr id="90" name="Рисунок 89">
          <a:extLst>
            <a:ext uri="{FF2B5EF4-FFF2-40B4-BE49-F238E27FC236}">
              <a16:creationId xmlns=""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0784917"/>
          <a:ext cx="688029" cy="881604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39</xdr:row>
      <xdr:rowOff>128763</xdr:rowOff>
    </xdr:from>
    <xdr:to>
      <xdr:col>1</xdr:col>
      <xdr:colOff>400050</xdr:colOff>
      <xdr:row>41</xdr:row>
      <xdr:rowOff>0</xdr:rowOff>
    </xdr:to>
    <xdr:pic>
      <xdr:nvPicPr>
        <xdr:cNvPr id="91" name="Рисунок 90">
          <a:extLst>
            <a:ext uri="{FF2B5EF4-FFF2-40B4-BE49-F238E27FC236}">
              <a16:creationId xmlns=""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14300" y="16997538"/>
          <a:ext cx="1257300" cy="1679592"/>
        </a:xfrm>
        <a:prstGeom prst="rect">
          <a:avLst/>
        </a:prstGeom>
      </xdr:spPr>
    </xdr:pic>
    <xdr:clientData/>
  </xdr:twoCellAnchor>
  <xdr:twoCellAnchor>
    <xdr:from>
      <xdr:col>1</xdr:col>
      <xdr:colOff>352425</xdr:colOff>
      <xdr:row>39</xdr:row>
      <xdr:rowOff>254346</xdr:rowOff>
    </xdr:from>
    <xdr:to>
      <xdr:col>1</xdr:col>
      <xdr:colOff>1476235</xdr:colOff>
      <xdr:row>41</xdr:row>
      <xdr:rowOff>0</xdr:rowOff>
    </xdr:to>
    <xdr:pic>
      <xdr:nvPicPr>
        <xdr:cNvPr id="92" name="Рисунок 91">
          <a:extLst>
            <a:ext uri="{FF2B5EF4-FFF2-40B4-BE49-F238E27FC236}">
              <a16:creationId xmlns=""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23975" y="17123121"/>
          <a:ext cx="1123810" cy="1526712"/>
        </a:xfrm>
        <a:prstGeom prst="rect">
          <a:avLst/>
        </a:prstGeom>
      </xdr:spPr>
    </xdr:pic>
    <xdr:clientData/>
  </xdr:twoCellAnchor>
  <xdr:twoCellAnchor>
    <xdr:from>
      <xdr:col>1</xdr:col>
      <xdr:colOff>1447800</xdr:colOff>
      <xdr:row>39</xdr:row>
      <xdr:rowOff>327056</xdr:rowOff>
    </xdr:from>
    <xdr:to>
      <xdr:col>1</xdr:col>
      <xdr:colOff>2466848</xdr:colOff>
      <xdr:row>41</xdr:row>
      <xdr:rowOff>0</xdr:rowOff>
    </xdr:to>
    <xdr:pic>
      <xdr:nvPicPr>
        <xdr:cNvPr id="93" name="Рисунок 92">
          <a:extLst>
            <a:ext uri="{FF2B5EF4-FFF2-40B4-BE49-F238E27FC236}">
              <a16:creationId xmlns=""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419350" y="17195831"/>
          <a:ext cx="1019048" cy="1417661"/>
        </a:xfrm>
        <a:prstGeom prst="rect">
          <a:avLst/>
        </a:prstGeom>
      </xdr:spPr>
    </xdr:pic>
    <xdr:clientData/>
  </xdr:twoCellAnchor>
  <xdr:twoCellAnchor>
    <xdr:from>
      <xdr:col>1</xdr:col>
      <xdr:colOff>2514600</xdr:colOff>
      <xdr:row>39</xdr:row>
      <xdr:rowOff>345233</xdr:rowOff>
    </xdr:from>
    <xdr:to>
      <xdr:col>2</xdr:col>
      <xdr:colOff>1530</xdr:colOff>
      <xdr:row>41</xdr:row>
      <xdr:rowOff>0</xdr:rowOff>
    </xdr:to>
    <xdr:pic>
      <xdr:nvPicPr>
        <xdr:cNvPr id="94" name="Рисунок 93">
          <a:extLst>
            <a:ext uri="{FF2B5EF4-FFF2-40B4-BE49-F238E27FC236}">
              <a16:creationId xmlns=""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486150" y="17214008"/>
          <a:ext cx="544455" cy="1326762"/>
        </a:xfrm>
        <a:prstGeom prst="rect">
          <a:avLst/>
        </a:prstGeom>
      </xdr:spPr>
    </xdr:pic>
    <xdr:clientData/>
  </xdr:twoCellAnchor>
  <xdr:twoCellAnchor>
    <xdr:from>
      <xdr:col>0</xdr:col>
      <xdr:colOff>387542</xdr:colOff>
      <xdr:row>49</xdr:row>
      <xdr:rowOff>298409</xdr:rowOff>
    </xdr:from>
    <xdr:to>
      <xdr:col>1</xdr:col>
      <xdr:colOff>330393</xdr:colOff>
      <xdr:row>50</xdr:row>
      <xdr:rowOff>596251</xdr:rowOff>
    </xdr:to>
    <xdr:pic>
      <xdr:nvPicPr>
        <xdr:cNvPr id="96" name="Рисунок 95">
          <a:extLst>
            <a:ext uri="{FF2B5EF4-FFF2-40B4-BE49-F238E27FC236}">
              <a16:creationId xmlns=""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87542" y="21708492"/>
          <a:ext cx="916518" cy="869342"/>
        </a:xfrm>
        <a:prstGeom prst="rect">
          <a:avLst/>
        </a:prstGeom>
      </xdr:spPr>
    </xdr:pic>
    <xdr:clientData/>
  </xdr:twoCellAnchor>
  <xdr:twoCellAnchor>
    <xdr:from>
      <xdr:col>1</xdr:col>
      <xdr:colOff>797984</xdr:colOff>
      <xdr:row>47</xdr:row>
      <xdr:rowOff>112557</xdr:rowOff>
    </xdr:from>
    <xdr:to>
      <xdr:col>1</xdr:col>
      <xdr:colOff>2323659</xdr:colOff>
      <xdr:row>49</xdr:row>
      <xdr:rowOff>255570</xdr:rowOff>
    </xdr:to>
    <xdr:pic>
      <xdr:nvPicPr>
        <xdr:cNvPr id="97" name="Рисунок 96">
          <a:extLst>
            <a:ext uri="{FF2B5EF4-FFF2-40B4-BE49-F238E27FC236}">
              <a16:creationId xmlns=""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20443140"/>
          <a:ext cx="1525675" cy="1222513"/>
        </a:xfrm>
        <a:prstGeom prst="rect">
          <a:avLst/>
        </a:prstGeom>
      </xdr:spPr>
    </xdr:pic>
    <xdr:clientData/>
  </xdr:twoCellAnchor>
  <xdr:twoCellAnchor>
    <xdr:from>
      <xdr:col>1</xdr:col>
      <xdr:colOff>335492</xdr:colOff>
      <xdr:row>49</xdr:row>
      <xdr:rowOff>262180</xdr:rowOff>
    </xdr:from>
    <xdr:to>
      <xdr:col>1</xdr:col>
      <xdr:colOff>1335617</xdr:colOff>
      <xdr:row>50</xdr:row>
      <xdr:rowOff>322656</xdr:rowOff>
    </xdr:to>
    <xdr:pic>
      <xdr:nvPicPr>
        <xdr:cNvPr id="98" name="Рисунок 97">
          <a:extLst>
            <a:ext uri="{FF2B5EF4-FFF2-40B4-BE49-F238E27FC236}">
              <a16:creationId xmlns=""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09159" y="21672263"/>
          <a:ext cx="1000125" cy="631976"/>
        </a:xfrm>
        <a:prstGeom prst="rect">
          <a:avLst/>
        </a:prstGeom>
      </xdr:spPr>
    </xdr:pic>
    <xdr:clientData/>
  </xdr:twoCellAnchor>
  <xdr:twoCellAnchor>
    <xdr:from>
      <xdr:col>1</xdr:col>
      <xdr:colOff>1790700</xdr:colOff>
      <xdr:row>47</xdr:row>
      <xdr:rowOff>242356</xdr:rowOff>
    </xdr:from>
    <xdr:to>
      <xdr:col>2</xdr:col>
      <xdr:colOff>258850</xdr:colOff>
      <xdr:row>49</xdr:row>
      <xdr:rowOff>340424</xdr:rowOff>
    </xdr:to>
    <xdr:pic>
      <xdr:nvPicPr>
        <xdr:cNvPr id="101" name="Рисунок 100">
          <a:extLst>
            <a:ext uri="{FF2B5EF4-FFF2-40B4-BE49-F238E27FC236}">
              <a16:creationId xmlns=""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764367" y="20572939"/>
          <a:ext cx="1526733" cy="1177568"/>
        </a:xfrm>
        <a:prstGeom prst="rect">
          <a:avLst/>
        </a:prstGeom>
      </xdr:spPr>
    </xdr:pic>
    <xdr:clientData/>
  </xdr:twoCellAnchor>
  <xdr:twoCellAnchor>
    <xdr:from>
      <xdr:col>1</xdr:col>
      <xdr:colOff>1308100</xdr:colOff>
      <xdr:row>49</xdr:row>
      <xdr:rowOff>205884</xdr:rowOff>
    </xdr:from>
    <xdr:to>
      <xdr:col>1</xdr:col>
      <xdr:colOff>2695577</xdr:colOff>
      <xdr:row>50</xdr:row>
      <xdr:rowOff>623395</xdr:rowOff>
    </xdr:to>
    <xdr:pic>
      <xdr:nvPicPr>
        <xdr:cNvPr id="102" name="Рисунок 101">
          <a:extLst>
            <a:ext uri="{FF2B5EF4-FFF2-40B4-BE49-F238E27FC236}">
              <a16:creationId xmlns=""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281767" y="21615967"/>
          <a:ext cx="1387477" cy="989011"/>
        </a:xfrm>
        <a:prstGeom prst="rect">
          <a:avLst/>
        </a:prstGeom>
      </xdr:spPr>
    </xdr:pic>
    <xdr:clientData/>
  </xdr:twoCellAnchor>
  <xdr:twoCellAnchor>
    <xdr:from>
      <xdr:col>0</xdr:col>
      <xdr:colOff>693576</xdr:colOff>
      <xdr:row>47</xdr:row>
      <xdr:rowOff>148503</xdr:rowOff>
    </xdr:from>
    <xdr:to>
      <xdr:col>1</xdr:col>
      <xdr:colOff>1190270</xdr:colOff>
      <xdr:row>49</xdr:row>
      <xdr:rowOff>363525</xdr:rowOff>
    </xdr:to>
    <xdr:pic>
      <xdr:nvPicPr>
        <xdr:cNvPr id="105" name="Рисунок 104">
          <a:extLst>
            <a:ext uri="{FF2B5EF4-FFF2-40B4-BE49-F238E27FC236}">
              <a16:creationId xmlns=""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93576" y="20479086"/>
          <a:ext cx="1470361" cy="1294522"/>
        </a:xfrm>
        <a:prstGeom prst="rect">
          <a:avLst/>
        </a:prstGeom>
      </xdr:spPr>
    </xdr:pic>
    <xdr:clientData/>
  </xdr:twoCellAnchor>
  <xdr:twoCellAnchor>
    <xdr:from>
      <xdr:col>1</xdr:col>
      <xdr:colOff>19051</xdr:colOff>
      <xdr:row>53</xdr:row>
      <xdr:rowOff>662938</xdr:rowOff>
    </xdr:from>
    <xdr:to>
      <xdr:col>1</xdr:col>
      <xdr:colOff>1552575</xdr:colOff>
      <xdr:row>55</xdr:row>
      <xdr:rowOff>1022670</xdr:rowOff>
    </xdr:to>
    <xdr:pic>
      <xdr:nvPicPr>
        <xdr:cNvPr id="108" name="Рисунок 107">
          <a:extLst>
            <a:ext uri="{FF2B5EF4-FFF2-40B4-BE49-F238E27FC236}">
              <a16:creationId xmlns=""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90601" y="26866213"/>
          <a:ext cx="1533524" cy="2731457"/>
        </a:xfrm>
        <a:prstGeom prst="rect">
          <a:avLst/>
        </a:prstGeom>
      </xdr:spPr>
    </xdr:pic>
    <xdr:clientData/>
  </xdr:twoCellAnchor>
  <xdr:twoCellAnchor>
    <xdr:from>
      <xdr:col>1</xdr:col>
      <xdr:colOff>1704974</xdr:colOff>
      <xdr:row>53</xdr:row>
      <xdr:rowOff>690204</xdr:rowOff>
    </xdr:from>
    <xdr:to>
      <xdr:col>1</xdr:col>
      <xdr:colOff>2801755</xdr:colOff>
      <xdr:row>55</xdr:row>
      <xdr:rowOff>1054179</xdr:rowOff>
    </xdr:to>
    <xdr:pic>
      <xdr:nvPicPr>
        <xdr:cNvPr id="110" name="Рисунок 109">
          <a:extLst>
            <a:ext uri="{FF2B5EF4-FFF2-40B4-BE49-F238E27FC236}">
              <a16:creationId xmlns=""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676524" y="26893479"/>
          <a:ext cx="1096781" cy="2735700"/>
        </a:xfrm>
        <a:prstGeom prst="rect">
          <a:avLst/>
        </a:prstGeom>
      </xdr:spPr>
    </xdr:pic>
    <xdr:clientData/>
  </xdr:twoCellAnchor>
  <xdr:twoCellAnchor>
    <xdr:from>
      <xdr:col>2</xdr:col>
      <xdr:colOff>41878</xdr:colOff>
      <xdr:row>22</xdr:row>
      <xdr:rowOff>329049</xdr:rowOff>
    </xdr:from>
    <xdr:to>
      <xdr:col>2</xdr:col>
      <xdr:colOff>327116</xdr:colOff>
      <xdr:row>22</xdr:row>
      <xdr:rowOff>601710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070953" y="9415899"/>
          <a:ext cx="285238" cy="272661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23</xdr:row>
      <xdr:rowOff>61109</xdr:rowOff>
    </xdr:from>
    <xdr:to>
      <xdr:col>2</xdr:col>
      <xdr:colOff>323338</xdr:colOff>
      <xdr:row>23</xdr:row>
      <xdr:rowOff>333770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067175" y="10433834"/>
          <a:ext cx="285238" cy="272661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36</xdr:row>
      <xdr:rowOff>183822</xdr:rowOff>
    </xdr:from>
    <xdr:to>
      <xdr:col>2</xdr:col>
      <xdr:colOff>313813</xdr:colOff>
      <xdr:row>37</xdr:row>
      <xdr:rowOff>170733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057650" y="15814347"/>
          <a:ext cx="285238" cy="272661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44</xdr:row>
      <xdr:rowOff>819866</xdr:rowOff>
    </xdr:from>
    <xdr:to>
      <xdr:col>2</xdr:col>
      <xdr:colOff>323338</xdr:colOff>
      <xdr:row>44</xdr:row>
      <xdr:rowOff>1092527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067175" y="21612941"/>
          <a:ext cx="285238" cy="272661"/>
        </a:xfrm>
        <a:prstGeom prst="rect">
          <a:avLst/>
        </a:prstGeom>
      </xdr:spPr>
    </xdr:pic>
    <xdr:clientData/>
  </xdr:twoCellAnchor>
  <xdr:twoCellAnchor>
    <xdr:from>
      <xdr:col>1</xdr:col>
      <xdr:colOff>3048000</xdr:colOff>
      <xdr:row>16</xdr:row>
      <xdr:rowOff>710935</xdr:rowOff>
    </xdr:from>
    <xdr:to>
      <xdr:col>2</xdr:col>
      <xdr:colOff>468796</xdr:colOff>
      <xdr:row>17</xdr:row>
      <xdr:rowOff>67814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019550" y="5825860"/>
          <a:ext cx="478321" cy="499879"/>
        </a:xfrm>
        <a:prstGeom prst="rect">
          <a:avLst/>
        </a:prstGeom>
      </xdr:spPr>
    </xdr:pic>
    <xdr:clientData/>
  </xdr:twoCellAnchor>
  <xdr:twoCellAnchor>
    <xdr:from>
      <xdr:col>1</xdr:col>
      <xdr:colOff>3048000</xdr:colOff>
      <xdr:row>15</xdr:row>
      <xdr:rowOff>85417</xdr:rowOff>
    </xdr:from>
    <xdr:to>
      <xdr:col>2</xdr:col>
      <xdr:colOff>468796</xdr:colOff>
      <xdr:row>15</xdr:row>
      <xdr:rowOff>585296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019550" y="4371667"/>
          <a:ext cx="478321" cy="499879"/>
        </a:xfrm>
        <a:prstGeom prst="rect">
          <a:avLst/>
        </a:prstGeom>
      </xdr:spPr>
    </xdr:pic>
    <xdr:clientData/>
  </xdr:twoCellAnchor>
  <xdr:twoCellAnchor>
    <xdr:from>
      <xdr:col>1</xdr:col>
      <xdr:colOff>3048001</xdr:colOff>
      <xdr:row>31</xdr:row>
      <xdr:rowOff>159689</xdr:rowOff>
    </xdr:from>
    <xdr:to>
      <xdr:col>2</xdr:col>
      <xdr:colOff>428626</xdr:colOff>
      <xdr:row>34</xdr:row>
      <xdr:rowOff>46086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019551" y="14332889"/>
          <a:ext cx="438150" cy="457897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55</xdr:row>
      <xdr:rowOff>563390</xdr:rowOff>
    </xdr:from>
    <xdr:to>
      <xdr:col>1</xdr:col>
      <xdr:colOff>342740</xdr:colOff>
      <xdr:row>55</xdr:row>
      <xdr:rowOff>1508497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8100" y="29138390"/>
          <a:ext cx="1276190" cy="9451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352306</xdr:rowOff>
    </xdr:from>
    <xdr:to>
      <xdr:col>2</xdr:col>
      <xdr:colOff>34975</xdr:colOff>
      <xdr:row>57</xdr:row>
      <xdr:rowOff>2237993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0" y="30956131"/>
          <a:ext cx="4064050" cy="1885687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61</xdr:row>
      <xdr:rowOff>7504</xdr:rowOff>
    </xdr:from>
    <xdr:to>
      <xdr:col>1</xdr:col>
      <xdr:colOff>1971311</xdr:colOff>
      <xdr:row>79</xdr:row>
      <xdr:rowOff>438150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8575" y="33773629"/>
          <a:ext cx="2914286" cy="3926321"/>
        </a:xfrm>
        <a:prstGeom prst="rect">
          <a:avLst/>
        </a:prstGeom>
      </xdr:spPr>
    </xdr:pic>
    <xdr:clientData/>
  </xdr:twoCellAnchor>
  <xdr:twoCellAnchor>
    <xdr:from>
      <xdr:col>1</xdr:col>
      <xdr:colOff>2741213</xdr:colOff>
      <xdr:row>68</xdr:row>
      <xdr:rowOff>99622</xdr:rowOff>
    </xdr:from>
    <xdr:to>
      <xdr:col>5</xdr:col>
      <xdr:colOff>676275</xdr:colOff>
      <xdr:row>78</xdr:row>
      <xdr:rowOff>112339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712763" y="35227822"/>
          <a:ext cx="3640537" cy="1917717"/>
        </a:xfrm>
        <a:prstGeom prst="rect">
          <a:avLst/>
        </a:prstGeom>
      </xdr:spPr>
    </xdr:pic>
    <xdr:clientData/>
  </xdr:twoCellAnchor>
  <xdr:twoCellAnchor>
    <xdr:from>
      <xdr:col>1</xdr:col>
      <xdr:colOff>3048000</xdr:colOff>
      <xdr:row>11</xdr:row>
      <xdr:rowOff>65789</xdr:rowOff>
    </xdr:from>
    <xdr:to>
      <xdr:col>2</xdr:col>
      <xdr:colOff>468796</xdr:colOff>
      <xdr:row>13</xdr:row>
      <xdr:rowOff>184668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EB8CE9D7-D8A3-4C1B-B5EA-ED887A1AE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019550" y="3590039"/>
          <a:ext cx="478321" cy="499879"/>
        </a:xfrm>
        <a:prstGeom prst="rect">
          <a:avLst/>
        </a:prstGeom>
      </xdr:spPr>
    </xdr:pic>
    <xdr:clientData/>
  </xdr:twoCellAnchor>
  <xdr:twoCellAnchor>
    <xdr:from>
      <xdr:col>1</xdr:col>
      <xdr:colOff>3048000</xdr:colOff>
      <xdr:row>15</xdr:row>
      <xdr:rowOff>812514</xdr:rowOff>
    </xdr:from>
    <xdr:to>
      <xdr:col>2</xdr:col>
      <xdr:colOff>468796</xdr:colOff>
      <xdr:row>16</xdr:row>
      <xdr:rowOff>483718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956B43A9-83EE-474E-9571-9F292F40A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019550" y="5098764"/>
          <a:ext cx="478321" cy="499879"/>
        </a:xfrm>
        <a:prstGeom prst="rect">
          <a:avLst/>
        </a:prstGeom>
      </xdr:spPr>
    </xdr:pic>
    <xdr:clientData/>
  </xdr:twoCellAnchor>
  <xdr:twoCellAnchor>
    <xdr:from>
      <xdr:col>2</xdr:col>
      <xdr:colOff>41878</xdr:colOff>
      <xdr:row>17</xdr:row>
      <xdr:rowOff>385919</xdr:rowOff>
    </xdr:from>
    <xdr:to>
      <xdr:col>2</xdr:col>
      <xdr:colOff>327116</xdr:colOff>
      <xdr:row>17</xdr:row>
      <xdr:rowOff>658580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D219B3BF-F558-48CE-96A5-D9374E4B7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070953" y="6643844"/>
          <a:ext cx="285238" cy="272661"/>
        </a:xfrm>
        <a:prstGeom prst="rect">
          <a:avLst/>
        </a:prstGeom>
      </xdr:spPr>
    </xdr:pic>
    <xdr:clientData/>
  </xdr:twoCellAnchor>
  <xdr:twoCellAnchor>
    <xdr:from>
      <xdr:col>0</xdr:col>
      <xdr:colOff>165099</xdr:colOff>
      <xdr:row>23</xdr:row>
      <xdr:rowOff>143384</xdr:rowOff>
    </xdr:from>
    <xdr:to>
      <xdr:col>1</xdr:col>
      <xdr:colOff>3041650</xdr:colOff>
      <xdr:row>23</xdr:row>
      <xdr:rowOff>1957253</xdr:rowOff>
    </xdr:to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720DB367-3875-4E2B-8331-89B04D3BD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65099" y="9774217"/>
          <a:ext cx="3850218" cy="1813869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23</xdr:row>
      <xdr:rowOff>1288084</xdr:rowOff>
    </xdr:from>
    <xdr:to>
      <xdr:col>2</xdr:col>
      <xdr:colOff>313813</xdr:colOff>
      <xdr:row>23</xdr:row>
      <xdr:rowOff>1560745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3F0D057D-F8C0-4E64-90D3-99A61BCF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057650" y="11660809"/>
          <a:ext cx="285238" cy="2726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26</xdr:row>
      <xdr:rowOff>38100</xdr:rowOff>
    </xdr:from>
    <xdr:to>
      <xdr:col>2</xdr:col>
      <xdr:colOff>247650</xdr:colOff>
      <xdr:row>26</xdr:row>
      <xdr:rowOff>267110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257675" y="14839950"/>
          <a:ext cx="228600" cy="2290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9524</xdr:rowOff>
    </xdr:from>
    <xdr:to>
      <xdr:col>13</xdr:col>
      <xdr:colOff>0</xdr:colOff>
      <xdr:row>39</xdr:row>
      <xdr:rowOff>159902</xdr:rowOff>
    </xdr:to>
    <xdr:pic>
      <xdr:nvPicPr>
        <xdr:cNvPr id="3" name="Рисунок 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5449549"/>
          <a:ext cx="17106900" cy="2245878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6</xdr:row>
      <xdr:rowOff>114300</xdr:rowOff>
    </xdr:from>
    <xdr:to>
      <xdr:col>0</xdr:col>
      <xdr:colOff>914296</xdr:colOff>
      <xdr:row>8</xdr:row>
      <xdr:rowOff>152252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725" y="4410075"/>
          <a:ext cx="828571" cy="1180952"/>
        </a:xfrm>
        <a:prstGeom prst="rect">
          <a:avLst/>
        </a:prstGeom>
      </xdr:spPr>
    </xdr:pic>
    <xdr:clientData/>
  </xdr:twoCellAnchor>
  <xdr:twoCellAnchor>
    <xdr:from>
      <xdr:col>0</xdr:col>
      <xdr:colOff>895350</xdr:colOff>
      <xdr:row>6</xdr:row>
      <xdr:rowOff>114300</xdr:rowOff>
    </xdr:from>
    <xdr:to>
      <xdr:col>1</xdr:col>
      <xdr:colOff>742848</xdr:colOff>
      <xdr:row>8</xdr:row>
      <xdr:rowOff>142729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95350" y="4410075"/>
          <a:ext cx="819048" cy="1171429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6</xdr:row>
      <xdr:rowOff>114300</xdr:rowOff>
    </xdr:from>
    <xdr:to>
      <xdr:col>1</xdr:col>
      <xdr:colOff>1561996</xdr:colOff>
      <xdr:row>8</xdr:row>
      <xdr:rowOff>152252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04975" y="4410075"/>
          <a:ext cx="828571" cy="1180952"/>
        </a:xfrm>
        <a:prstGeom prst="rect">
          <a:avLst/>
        </a:prstGeom>
      </xdr:spPr>
    </xdr:pic>
    <xdr:clientData/>
  </xdr:twoCellAnchor>
  <xdr:twoCellAnchor>
    <xdr:from>
      <xdr:col>1</xdr:col>
      <xdr:colOff>1524000</xdr:colOff>
      <xdr:row>6</xdr:row>
      <xdr:rowOff>114300</xdr:rowOff>
    </xdr:from>
    <xdr:to>
      <xdr:col>1</xdr:col>
      <xdr:colOff>2371619</xdr:colOff>
      <xdr:row>8</xdr:row>
      <xdr:rowOff>133205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495550" y="4410075"/>
          <a:ext cx="847619" cy="1161905"/>
        </a:xfrm>
        <a:prstGeom prst="rect">
          <a:avLst/>
        </a:prstGeom>
      </xdr:spPr>
    </xdr:pic>
    <xdr:clientData/>
  </xdr:twoCellAnchor>
  <xdr:twoCellAnchor>
    <xdr:from>
      <xdr:col>1</xdr:col>
      <xdr:colOff>2352675</xdr:colOff>
      <xdr:row>6</xdr:row>
      <xdr:rowOff>85725</xdr:rowOff>
    </xdr:from>
    <xdr:to>
      <xdr:col>1</xdr:col>
      <xdr:colOff>3162199</xdr:colOff>
      <xdr:row>8</xdr:row>
      <xdr:rowOff>133201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324225" y="4381500"/>
          <a:ext cx="809524" cy="1190476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10</xdr:row>
      <xdr:rowOff>447675</xdr:rowOff>
    </xdr:from>
    <xdr:to>
      <xdr:col>0</xdr:col>
      <xdr:colOff>895249</xdr:colOff>
      <xdr:row>13</xdr:row>
      <xdr:rowOff>152254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5725" y="7029450"/>
          <a:ext cx="809524" cy="1171429"/>
        </a:xfrm>
        <a:prstGeom prst="rect">
          <a:avLst/>
        </a:prstGeom>
      </xdr:spPr>
    </xdr:pic>
    <xdr:clientData/>
  </xdr:twoCellAnchor>
  <xdr:twoCellAnchor>
    <xdr:from>
      <xdr:col>0</xdr:col>
      <xdr:colOff>885825</xdr:colOff>
      <xdr:row>10</xdr:row>
      <xdr:rowOff>457200</xdr:rowOff>
    </xdr:from>
    <xdr:to>
      <xdr:col>1</xdr:col>
      <xdr:colOff>733323</xdr:colOff>
      <xdr:row>13</xdr:row>
      <xdr:rowOff>152255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7038975"/>
          <a:ext cx="819048" cy="1161905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10</xdr:row>
      <xdr:rowOff>447675</xdr:rowOff>
    </xdr:from>
    <xdr:to>
      <xdr:col>1</xdr:col>
      <xdr:colOff>1552473</xdr:colOff>
      <xdr:row>13</xdr:row>
      <xdr:rowOff>133206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704975" y="7029450"/>
          <a:ext cx="819048" cy="1152381"/>
        </a:xfrm>
        <a:prstGeom prst="rect">
          <a:avLst/>
        </a:prstGeom>
      </xdr:spPr>
    </xdr:pic>
    <xdr:clientData/>
  </xdr:twoCellAnchor>
  <xdr:twoCellAnchor>
    <xdr:from>
      <xdr:col>1</xdr:col>
      <xdr:colOff>1533525</xdr:colOff>
      <xdr:row>10</xdr:row>
      <xdr:rowOff>428625</xdr:rowOff>
    </xdr:from>
    <xdr:to>
      <xdr:col>1</xdr:col>
      <xdr:colOff>2371620</xdr:colOff>
      <xdr:row>13</xdr:row>
      <xdr:rowOff>142727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505075" y="7010400"/>
          <a:ext cx="838095" cy="1180952"/>
        </a:xfrm>
        <a:prstGeom prst="rect">
          <a:avLst/>
        </a:prstGeom>
      </xdr:spPr>
    </xdr:pic>
    <xdr:clientData/>
  </xdr:twoCellAnchor>
  <xdr:twoCellAnchor>
    <xdr:from>
      <xdr:col>1</xdr:col>
      <xdr:colOff>2362200</xdr:colOff>
      <xdr:row>10</xdr:row>
      <xdr:rowOff>438150</xdr:rowOff>
    </xdr:from>
    <xdr:to>
      <xdr:col>1</xdr:col>
      <xdr:colOff>3171724</xdr:colOff>
      <xdr:row>13</xdr:row>
      <xdr:rowOff>123681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333750" y="7019925"/>
          <a:ext cx="809524" cy="1152381"/>
        </a:xfrm>
        <a:prstGeom prst="rect">
          <a:avLst/>
        </a:prstGeom>
      </xdr:spPr>
    </xdr:pic>
    <xdr:clientData/>
  </xdr:twoCellAnchor>
  <xdr:twoCellAnchor>
    <xdr:from>
      <xdr:col>0</xdr:col>
      <xdr:colOff>504825</xdr:colOff>
      <xdr:row>17</xdr:row>
      <xdr:rowOff>390525</xdr:rowOff>
    </xdr:from>
    <xdr:to>
      <xdr:col>1</xdr:col>
      <xdr:colOff>438037</xdr:colOff>
      <xdr:row>18</xdr:row>
      <xdr:rowOff>847579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4825" y="9906000"/>
          <a:ext cx="904762" cy="1171429"/>
        </a:xfrm>
        <a:prstGeom prst="rect">
          <a:avLst/>
        </a:prstGeom>
      </xdr:spPr>
    </xdr:pic>
    <xdr:clientData/>
  </xdr:twoCellAnchor>
  <xdr:twoCellAnchor>
    <xdr:from>
      <xdr:col>1</xdr:col>
      <xdr:colOff>590550</xdr:colOff>
      <xdr:row>17</xdr:row>
      <xdr:rowOff>371475</xdr:rowOff>
    </xdr:from>
    <xdr:to>
      <xdr:col>1</xdr:col>
      <xdr:colOff>1466740</xdr:colOff>
      <xdr:row>18</xdr:row>
      <xdr:rowOff>828529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562100" y="9886950"/>
          <a:ext cx="876190" cy="1171429"/>
        </a:xfrm>
        <a:prstGeom prst="rect">
          <a:avLst/>
        </a:prstGeom>
      </xdr:spPr>
    </xdr:pic>
    <xdr:clientData/>
  </xdr:twoCellAnchor>
  <xdr:twoCellAnchor>
    <xdr:from>
      <xdr:col>1</xdr:col>
      <xdr:colOff>1695450</xdr:colOff>
      <xdr:row>17</xdr:row>
      <xdr:rowOff>352425</xdr:rowOff>
    </xdr:from>
    <xdr:to>
      <xdr:col>1</xdr:col>
      <xdr:colOff>2524021</xdr:colOff>
      <xdr:row>18</xdr:row>
      <xdr:rowOff>828526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667000" y="9867900"/>
          <a:ext cx="828571" cy="1190476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23</xdr:row>
      <xdr:rowOff>95249</xdr:rowOff>
    </xdr:from>
    <xdr:to>
      <xdr:col>0</xdr:col>
      <xdr:colOff>923824</xdr:colOff>
      <xdr:row>25</xdr:row>
      <xdr:rowOff>342756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14300" y="12915899"/>
          <a:ext cx="809524" cy="1142857"/>
        </a:xfrm>
        <a:prstGeom prst="rect">
          <a:avLst/>
        </a:prstGeom>
      </xdr:spPr>
    </xdr:pic>
    <xdr:clientData/>
  </xdr:twoCellAnchor>
  <xdr:twoCellAnchor>
    <xdr:from>
      <xdr:col>0</xdr:col>
      <xdr:colOff>914400</xdr:colOff>
      <xdr:row>23</xdr:row>
      <xdr:rowOff>66675</xdr:rowOff>
    </xdr:from>
    <xdr:to>
      <xdr:col>1</xdr:col>
      <xdr:colOff>771421</xdr:colOff>
      <xdr:row>25</xdr:row>
      <xdr:rowOff>361801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14400" y="12887325"/>
          <a:ext cx="828571" cy="1190476"/>
        </a:xfrm>
        <a:prstGeom prst="rect">
          <a:avLst/>
        </a:prstGeom>
      </xdr:spPr>
    </xdr:pic>
    <xdr:clientData/>
  </xdr:twoCellAnchor>
  <xdr:twoCellAnchor>
    <xdr:from>
      <xdr:col>1</xdr:col>
      <xdr:colOff>752475</xdr:colOff>
      <xdr:row>23</xdr:row>
      <xdr:rowOff>95250</xdr:rowOff>
    </xdr:from>
    <xdr:to>
      <xdr:col>1</xdr:col>
      <xdr:colOff>1533427</xdr:colOff>
      <xdr:row>25</xdr:row>
      <xdr:rowOff>371329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724025" y="12915900"/>
          <a:ext cx="780952" cy="1171429"/>
        </a:xfrm>
        <a:prstGeom prst="rect">
          <a:avLst/>
        </a:prstGeom>
      </xdr:spPr>
    </xdr:pic>
    <xdr:clientData/>
  </xdr:twoCellAnchor>
  <xdr:twoCellAnchor>
    <xdr:from>
      <xdr:col>1</xdr:col>
      <xdr:colOff>1552575</xdr:colOff>
      <xdr:row>23</xdr:row>
      <xdr:rowOff>95250</xdr:rowOff>
    </xdr:from>
    <xdr:to>
      <xdr:col>1</xdr:col>
      <xdr:colOff>2343051</xdr:colOff>
      <xdr:row>25</xdr:row>
      <xdr:rowOff>361805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524125" y="12915900"/>
          <a:ext cx="790476" cy="1161905"/>
        </a:xfrm>
        <a:prstGeom prst="rect">
          <a:avLst/>
        </a:prstGeom>
      </xdr:spPr>
    </xdr:pic>
    <xdr:clientData/>
  </xdr:twoCellAnchor>
  <xdr:twoCellAnchor>
    <xdr:from>
      <xdr:col>1</xdr:col>
      <xdr:colOff>2343150</xdr:colOff>
      <xdr:row>23</xdr:row>
      <xdr:rowOff>95250</xdr:rowOff>
    </xdr:from>
    <xdr:to>
      <xdr:col>1</xdr:col>
      <xdr:colOff>3152674</xdr:colOff>
      <xdr:row>25</xdr:row>
      <xdr:rowOff>342757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14700" y="12915900"/>
          <a:ext cx="809524" cy="1142857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8</xdr:row>
      <xdr:rowOff>38100</xdr:rowOff>
    </xdr:from>
    <xdr:to>
      <xdr:col>2</xdr:col>
      <xdr:colOff>247650</xdr:colOff>
      <xdr:row>8</xdr:row>
      <xdr:rowOff>267110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257675" y="5476875"/>
          <a:ext cx="228600" cy="229010"/>
        </a:xfrm>
        <a:prstGeom prst="rect">
          <a:avLst/>
        </a:prstGeom>
      </xdr:spPr>
    </xdr:pic>
    <xdr:clientData/>
  </xdr:twoCellAnchor>
  <xdr:twoCellAnchor>
    <xdr:from>
      <xdr:col>0</xdr:col>
      <xdr:colOff>847725</xdr:colOff>
      <xdr:row>46</xdr:row>
      <xdr:rowOff>95250</xdr:rowOff>
    </xdr:from>
    <xdr:to>
      <xdr:col>1</xdr:col>
      <xdr:colOff>2742842</xdr:colOff>
      <xdr:row>63</xdr:row>
      <xdr:rowOff>247123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47725" y="21917025"/>
          <a:ext cx="2866667" cy="4219048"/>
        </a:xfrm>
        <a:prstGeom prst="rect">
          <a:avLst/>
        </a:prstGeom>
      </xdr:spPr>
    </xdr:pic>
    <xdr:clientData/>
  </xdr:twoCellAnchor>
  <xdr:twoCellAnchor>
    <xdr:from>
      <xdr:col>2</xdr:col>
      <xdr:colOff>1085850</xdr:colOff>
      <xdr:row>53</xdr:row>
      <xdr:rowOff>171450</xdr:rowOff>
    </xdr:from>
    <xdr:to>
      <xdr:col>6</xdr:col>
      <xdr:colOff>285215</xdr:colOff>
      <xdr:row>64</xdr:row>
      <xdr:rowOff>94944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324475" y="23860125"/>
          <a:ext cx="4276190" cy="2447619"/>
        </a:xfrm>
        <a:prstGeom prst="rect">
          <a:avLst/>
        </a:prstGeom>
      </xdr:spPr>
    </xdr:pic>
    <xdr:clientData/>
  </xdr:twoCellAnchor>
  <xdr:twoCellAnchor>
    <xdr:from>
      <xdr:col>0</xdr:col>
      <xdr:colOff>333375</xdr:colOff>
      <xdr:row>42</xdr:row>
      <xdr:rowOff>247650</xdr:rowOff>
    </xdr:from>
    <xdr:to>
      <xdr:col>1</xdr:col>
      <xdr:colOff>2943225</xdr:colOff>
      <xdr:row>43</xdr:row>
      <xdr:rowOff>1400094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7CFE3ACD-6D0E-48DF-AB7D-68228E9A8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33375" y="18669000"/>
          <a:ext cx="3581400" cy="25335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257236</xdr:colOff>
      <xdr:row>5</xdr:row>
      <xdr:rowOff>63920</xdr:rowOff>
    </xdr:from>
    <xdr:to>
      <xdr:col>1</xdr:col>
      <xdr:colOff>2837343</xdr:colOff>
      <xdr:row>9</xdr:row>
      <xdr:rowOff>328532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57236" y="3736337"/>
          <a:ext cx="3553774" cy="2127278"/>
        </a:xfrm>
        <a:prstGeom prst="rect">
          <a:avLst/>
        </a:prstGeom>
      </xdr:spPr>
    </xdr:pic>
    <xdr:clientData/>
  </xdr:twoCellAnchor>
  <xdr:twoCellAnchor>
    <xdr:from>
      <xdr:col>0</xdr:col>
      <xdr:colOff>28574</xdr:colOff>
      <xdr:row>26</xdr:row>
      <xdr:rowOff>26378</xdr:rowOff>
    </xdr:from>
    <xdr:to>
      <xdr:col>11</xdr:col>
      <xdr:colOff>0</xdr:colOff>
      <xdr:row>37</xdr:row>
      <xdr:rowOff>1472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8574" y="13287295"/>
          <a:ext cx="15859651" cy="2144677"/>
        </a:xfrm>
        <a:prstGeom prst="rect">
          <a:avLst/>
        </a:prstGeom>
      </xdr:spPr>
    </xdr:pic>
    <xdr:clientData/>
  </xdr:twoCellAnchor>
  <xdr:twoCellAnchor>
    <xdr:from>
      <xdr:col>0</xdr:col>
      <xdr:colOff>171488</xdr:colOff>
      <xdr:row>10</xdr:row>
      <xdr:rowOff>70902</xdr:rowOff>
    </xdr:from>
    <xdr:to>
      <xdr:col>1</xdr:col>
      <xdr:colOff>2871360</xdr:colOff>
      <xdr:row>14</xdr:row>
      <xdr:rowOff>400571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71488" y="6071652"/>
          <a:ext cx="3673539" cy="2192336"/>
        </a:xfrm>
        <a:prstGeom prst="rect">
          <a:avLst/>
        </a:prstGeom>
      </xdr:spPr>
    </xdr:pic>
    <xdr:clientData/>
  </xdr:twoCellAnchor>
  <xdr:twoCellAnchor>
    <xdr:from>
      <xdr:col>0</xdr:col>
      <xdr:colOff>238181</xdr:colOff>
      <xdr:row>15</xdr:row>
      <xdr:rowOff>49287</xdr:rowOff>
    </xdr:from>
    <xdr:to>
      <xdr:col>1</xdr:col>
      <xdr:colOff>2754489</xdr:colOff>
      <xdr:row>19</xdr:row>
      <xdr:rowOff>398020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38181" y="8378370"/>
          <a:ext cx="3489975" cy="2211400"/>
        </a:xfrm>
        <a:prstGeom prst="rect">
          <a:avLst/>
        </a:prstGeom>
      </xdr:spPr>
    </xdr:pic>
    <xdr:clientData/>
  </xdr:twoCellAnchor>
  <xdr:twoCellAnchor>
    <xdr:from>
      <xdr:col>0</xdr:col>
      <xdr:colOff>419204</xdr:colOff>
      <xdr:row>20</xdr:row>
      <xdr:rowOff>94395</xdr:rowOff>
    </xdr:from>
    <xdr:to>
      <xdr:col>1</xdr:col>
      <xdr:colOff>2751594</xdr:colOff>
      <xdr:row>25</xdr:row>
      <xdr:rowOff>47475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19204" y="10751812"/>
          <a:ext cx="3306057" cy="2281413"/>
        </a:xfrm>
        <a:prstGeom prst="rect">
          <a:avLst/>
        </a:prstGeom>
      </xdr:spPr>
    </xdr:pic>
    <xdr:clientData/>
  </xdr:twoCellAnchor>
  <xdr:twoCellAnchor>
    <xdr:from>
      <xdr:col>0</xdr:col>
      <xdr:colOff>924164</xdr:colOff>
      <xdr:row>39</xdr:row>
      <xdr:rowOff>36790</xdr:rowOff>
    </xdr:from>
    <xdr:to>
      <xdr:col>1</xdr:col>
      <xdr:colOff>2055821</xdr:colOff>
      <xdr:row>39</xdr:row>
      <xdr:rowOff>1942931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24164" y="15975290"/>
          <a:ext cx="2105324" cy="1906141"/>
        </a:xfrm>
        <a:prstGeom prst="rect">
          <a:avLst/>
        </a:prstGeom>
      </xdr:spPr>
    </xdr:pic>
    <xdr:clientData/>
  </xdr:twoCellAnchor>
  <xdr:twoCellAnchor>
    <xdr:from>
      <xdr:col>2</xdr:col>
      <xdr:colOff>410533</xdr:colOff>
      <xdr:row>47</xdr:row>
      <xdr:rowOff>304803</xdr:rowOff>
    </xdr:from>
    <xdr:to>
      <xdr:col>2</xdr:col>
      <xdr:colOff>1241217</xdr:colOff>
      <xdr:row>52</xdr:row>
      <xdr:rowOff>37962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442783" y="22180553"/>
          <a:ext cx="830684" cy="1267742"/>
        </a:xfrm>
        <a:prstGeom prst="rect">
          <a:avLst/>
        </a:prstGeom>
      </xdr:spPr>
    </xdr:pic>
    <xdr:clientData/>
  </xdr:twoCellAnchor>
  <xdr:twoCellAnchor>
    <xdr:from>
      <xdr:col>2</xdr:col>
      <xdr:colOff>414741</xdr:colOff>
      <xdr:row>43</xdr:row>
      <xdr:rowOff>217068</xdr:rowOff>
    </xdr:from>
    <xdr:to>
      <xdr:col>2</xdr:col>
      <xdr:colOff>1265055</xdr:colOff>
      <xdr:row>47</xdr:row>
      <xdr:rowOff>287101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446991" y="20865151"/>
          <a:ext cx="850314" cy="1297700"/>
        </a:xfrm>
        <a:prstGeom prst="rect">
          <a:avLst/>
        </a:prstGeom>
      </xdr:spPr>
    </xdr:pic>
    <xdr:clientData/>
  </xdr:twoCellAnchor>
  <xdr:twoCellAnchor>
    <xdr:from>
      <xdr:col>0</xdr:col>
      <xdr:colOff>457313</xdr:colOff>
      <xdr:row>43</xdr:row>
      <xdr:rowOff>73443</xdr:rowOff>
    </xdr:from>
    <xdr:to>
      <xdr:col>1</xdr:col>
      <xdr:colOff>2148416</xdr:colOff>
      <xdr:row>51</xdr:row>
      <xdr:rowOff>40172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57313" y="18477860"/>
          <a:ext cx="2664770" cy="2422062"/>
        </a:xfrm>
        <a:prstGeom prst="rect">
          <a:avLst/>
        </a:prstGeom>
      </xdr:spPr>
    </xdr:pic>
    <xdr:clientData/>
  </xdr:twoCellAnchor>
  <xdr:twoCellAnchor>
    <xdr:from>
      <xdr:col>0</xdr:col>
      <xdr:colOff>800306</xdr:colOff>
      <xdr:row>40</xdr:row>
      <xdr:rowOff>139934</xdr:rowOff>
    </xdr:from>
    <xdr:to>
      <xdr:col>1</xdr:col>
      <xdr:colOff>646008</xdr:colOff>
      <xdr:row>40</xdr:row>
      <xdr:rowOff>2115061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21292D11-7BAD-417D-9F75-7F740C692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00306" y="18110434"/>
          <a:ext cx="819369" cy="1975127"/>
        </a:xfrm>
        <a:prstGeom prst="rect">
          <a:avLst/>
        </a:prstGeom>
      </xdr:spPr>
    </xdr:pic>
    <xdr:clientData/>
  </xdr:twoCellAnchor>
  <xdr:twoCellAnchor>
    <xdr:from>
      <xdr:col>1</xdr:col>
      <xdr:colOff>550732</xdr:colOff>
      <xdr:row>40</xdr:row>
      <xdr:rowOff>158998</xdr:rowOff>
    </xdr:from>
    <xdr:to>
      <xdr:col>1</xdr:col>
      <xdr:colOff>1370101</xdr:colOff>
      <xdr:row>40</xdr:row>
      <xdr:rowOff>2134125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7F6B3144-6895-4C03-943D-EF09EA611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524399" y="18129498"/>
          <a:ext cx="819369" cy="1975127"/>
        </a:xfrm>
        <a:prstGeom prst="rect">
          <a:avLst/>
        </a:prstGeom>
      </xdr:spPr>
    </xdr:pic>
    <xdr:clientData/>
  </xdr:twoCellAnchor>
  <xdr:twoCellAnchor>
    <xdr:from>
      <xdr:col>1</xdr:col>
      <xdr:colOff>1246243</xdr:colOff>
      <xdr:row>40</xdr:row>
      <xdr:rowOff>168530</xdr:rowOff>
    </xdr:from>
    <xdr:to>
      <xdr:col>1</xdr:col>
      <xdr:colOff>2065612</xdr:colOff>
      <xdr:row>40</xdr:row>
      <xdr:rowOff>2143657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FB37ACE2-A39D-43F2-B4EE-973AED871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219910" y="18139030"/>
          <a:ext cx="819369" cy="1975127"/>
        </a:xfrm>
        <a:prstGeom prst="rect">
          <a:avLst/>
        </a:prstGeom>
      </xdr:spPr>
    </xdr:pic>
    <xdr:clientData/>
  </xdr:twoCellAnchor>
  <xdr:twoCellAnchor>
    <xdr:from>
      <xdr:col>2</xdr:col>
      <xdr:colOff>55058</xdr:colOff>
      <xdr:row>40</xdr:row>
      <xdr:rowOff>111235</xdr:rowOff>
    </xdr:from>
    <xdr:to>
      <xdr:col>2</xdr:col>
      <xdr:colOff>340884</xdr:colOff>
      <xdr:row>40</xdr:row>
      <xdr:rowOff>397705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FF48C5AB-DE47-4C87-9930-7316359BD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087308" y="18081735"/>
          <a:ext cx="285826" cy="2864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19</xdr:row>
      <xdr:rowOff>258632</xdr:rowOff>
    </xdr:from>
    <xdr:to>
      <xdr:col>11</xdr:col>
      <xdr:colOff>809626</xdr:colOff>
      <xdr:row>32</xdr:row>
      <xdr:rowOff>163540</xdr:rowOff>
    </xdr:to>
    <xdr:pic>
      <xdr:nvPicPr>
        <xdr:cNvPr id="9" name="Рисунок 8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" y="8026799"/>
          <a:ext cx="17584208" cy="2487241"/>
        </a:xfrm>
        <a:prstGeom prst="rect">
          <a:avLst/>
        </a:prstGeom>
      </xdr:spPr>
    </xdr:pic>
    <xdr:clientData/>
  </xdr:twoCellAnchor>
  <xdr:twoCellAnchor>
    <xdr:from>
      <xdr:col>0</xdr:col>
      <xdr:colOff>228616</xdr:colOff>
      <xdr:row>6</xdr:row>
      <xdr:rowOff>80029</xdr:rowOff>
    </xdr:from>
    <xdr:to>
      <xdr:col>0</xdr:col>
      <xdr:colOff>949426</xdr:colOff>
      <xdr:row>10</xdr:row>
      <xdr:rowOff>191804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28616" y="4038196"/>
          <a:ext cx="720810" cy="1297108"/>
        </a:xfrm>
        <a:prstGeom prst="rect">
          <a:avLst/>
        </a:prstGeom>
      </xdr:spPr>
    </xdr:pic>
    <xdr:clientData/>
  </xdr:twoCellAnchor>
  <xdr:twoCellAnchor>
    <xdr:from>
      <xdr:col>0</xdr:col>
      <xdr:colOff>952558</xdr:colOff>
      <xdr:row>6</xdr:row>
      <xdr:rowOff>114949</xdr:rowOff>
    </xdr:from>
    <xdr:to>
      <xdr:col>1</xdr:col>
      <xdr:colOff>664104</xdr:colOff>
      <xdr:row>10</xdr:row>
      <xdr:rowOff>182302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58" y="4073116"/>
          <a:ext cx="685213" cy="1252686"/>
        </a:xfrm>
        <a:prstGeom prst="rect">
          <a:avLst/>
        </a:prstGeom>
      </xdr:spPr>
    </xdr:pic>
    <xdr:clientData/>
  </xdr:twoCellAnchor>
  <xdr:twoCellAnchor>
    <xdr:from>
      <xdr:col>1</xdr:col>
      <xdr:colOff>1388675</xdr:colOff>
      <xdr:row>6</xdr:row>
      <xdr:rowOff>114323</xdr:rowOff>
    </xdr:from>
    <xdr:to>
      <xdr:col>1</xdr:col>
      <xdr:colOff>2082788</xdr:colOff>
      <xdr:row>10</xdr:row>
      <xdr:rowOff>172792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362342" y="4072490"/>
          <a:ext cx="694113" cy="1243802"/>
        </a:xfrm>
        <a:prstGeom prst="rect">
          <a:avLst/>
        </a:prstGeom>
      </xdr:spPr>
    </xdr:pic>
    <xdr:clientData/>
  </xdr:twoCellAnchor>
  <xdr:twoCellAnchor>
    <xdr:from>
      <xdr:col>1</xdr:col>
      <xdr:colOff>2103094</xdr:colOff>
      <xdr:row>6</xdr:row>
      <xdr:rowOff>96552</xdr:rowOff>
    </xdr:from>
    <xdr:to>
      <xdr:col>1</xdr:col>
      <xdr:colOff>2797208</xdr:colOff>
      <xdr:row>10</xdr:row>
      <xdr:rowOff>172790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076761" y="4054719"/>
          <a:ext cx="694114" cy="1261571"/>
        </a:xfrm>
        <a:prstGeom prst="rect">
          <a:avLst/>
        </a:prstGeom>
      </xdr:spPr>
    </xdr:pic>
    <xdr:clientData/>
  </xdr:twoCellAnchor>
  <xdr:twoCellAnchor>
    <xdr:from>
      <xdr:col>1</xdr:col>
      <xdr:colOff>2807987</xdr:colOff>
      <xdr:row>6</xdr:row>
      <xdr:rowOff>105439</xdr:rowOff>
    </xdr:from>
    <xdr:to>
      <xdr:col>1</xdr:col>
      <xdr:colOff>3475404</xdr:colOff>
      <xdr:row>10</xdr:row>
      <xdr:rowOff>172792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781654" y="4063606"/>
          <a:ext cx="667417" cy="1252686"/>
        </a:xfrm>
        <a:prstGeom prst="rect">
          <a:avLst/>
        </a:prstGeom>
      </xdr:spPr>
    </xdr:pic>
    <xdr:clientData/>
  </xdr:twoCellAnchor>
  <xdr:twoCellAnchor>
    <xdr:from>
      <xdr:col>1</xdr:col>
      <xdr:colOff>3512877</xdr:colOff>
      <xdr:row>6</xdr:row>
      <xdr:rowOff>106688</xdr:rowOff>
    </xdr:from>
    <xdr:to>
      <xdr:col>1</xdr:col>
      <xdr:colOff>4189193</xdr:colOff>
      <xdr:row>10</xdr:row>
      <xdr:rowOff>191809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486544" y="4064855"/>
          <a:ext cx="676316" cy="1270454"/>
        </a:xfrm>
        <a:prstGeom prst="rect">
          <a:avLst/>
        </a:prstGeom>
      </xdr:spPr>
    </xdr:pic>
    <xdr:clientData/>
  </xdr:twoCellAnchor>
  <xdr:twoCellAnchor>
    <xdr:from>
      <xdr:col>0</xdr:col>
      <xdr:colOff>133358</xdr:colOff>
      <xdr:row>13</xdr:row>
      <xdr:rowOff>94914</xdr:rowOff>
    </xdr:from>
    <xdr:to>
      <xdr:col>0</xdr:col>
      <xdr:colOff>885096</xdr:colOff>
      <xdr:row>17</xdr:row>
      <xdr:rowOff>249849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3358" y="6148581"/>
          <a:ext cx="751738" cy="1297935"/>
        </a:xfrm>
        <a:prstGeom prst="rect">
          <a:avLst/>
        </a:prstGeom>
      </xdr:spPr>
    </xdr:pic>
    <xdr:clientData/>
  </xdr:twoCellAnchor>
  <xdr:twoCellAnchor>
    <xdr:from>
      <xdr:col>0</xdr:col>
      <xdr:colOff>885878</xdr:colOff>
      <xdr:row>13</xdr:row>
      <xdr:rowOff>101708</xdr:rowOff>
    </xdr:from>
    <xdr:to>
      <xdr:col>1</xdr:col>
      <xdr:colOff>655106</xdr:colOff>
      <xdr:row>17</xdr:row>
      <xdr:rowOff>221326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85878" y="6155375"/>
          <a:ext cx="742895" cy="1262618"/>
        </a:xfrm>
        <a:prstGeom prst="rect">
          <a:avLst/>
        </a:prstGeom>
      </xdr:spPr>
    </xdr:pic>
    <xdr:clientData/>
  </xdr:twoCellAnchor>
  <xdr:twoCellAnchor>
    <xdr:from>
      <xdr:col>1</xdr:col>
      <xdr:colOff>655206</xdr:colOff>
      <xdr:row>13</xdr:row>
      <xdr:rowOff>109859</xdr:rowOff>
    </xdr:from>
    <xdr:to>
      <xdr:col>1</xdr:col>
      <xdr:colOff>1398101</xdr:colOff>
      <xdr:row>17</xdr:row>
      <xdr:rowOff>211818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628873" y="6163526"/>
          <a:ext cx="742895" cy="1244959"/>
        </a:xfrm>
        <a:prstGeom prst="rect">
          <a:avLst/>
        </a:prstGeom>
      </xdr:spPr>
    </xdr:pic>
    <xdr:clientData/>
  </xdr:twoCellAnchor>
  <xdr:twoCellAnchor>
    <xdr:from>
      <xdr:col>1</xdr:col>
      <xdr:colOff>683781</xdr:colOff>
      <xdr:row>6</xdr:row>
      <xdr:rowOff>118274</xdr:rowOff>
    </xdr:from>
    <xdr:to>
      <xdr:col>1</xdr:col>
      <xdr:colOff>1369623</xdr:colOff>
      <xdr:row>10</xdr:row>
      <xdr:rowOff>189701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657448" y="4076441"/>
          <a:ext cx="685842" cy="1256760"/>
        </a:xfrm>
        <a:prstGeom prst="rect">
          <a:avLst/>
        </a:prstGeom>
      </xdr:spPr>
    </xdr:pic>
    <xdr:clientData/>
  </xdr:twoCellAnchor>
  <xdr:twoCellAnchor>
    <xdr:from>
      <xdr:col>1</xdr:col>
      <xdr:colOff>1398202</xdr:colOff>
      <xdr:row>13</xdr:row>
      <xdr:rowOff>110539</xdr:rowOff>
    </xdr:from>
    <xdr:to>
      <xdr:col>1</xdr:col>
      <xdr:colOff>2114565</xdr:colOff>
      <xdr:row>17</xdr:row>
      <xdr:rowOff>221327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371869" y="6164206"/>
          <a:ext cx="716363" cy="1253788"/>
        </a:xfrm>
        <a:prstGeom prst="rect">
          <a:avLst/>
        </a:prstGeom>
      </xdr:spPr>
    </xdr:pic>
    <xdr:clientData/>
  </xdr:twoCellAnchor>
  <xdr:twoCellAnchor>
    <xdr:from>
      <xdr:col>1</xdr:col>
      <xdr:colOff>2122144</xdr:colOff>
      <xdr:row>13</xdr:row>
      <xdr:rowOff>99670</xdr:rowOff>
    </xdr:from>
    <xdr:to>
      <xdr:col>1</xdr:col>
      <xdr:colOff>2856194</xdr:colOff>
      <xdr:row>17</xdr:row>
      <xdr:rowOff>192799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095811" y="6153337"/>
          <a:ext cx="734050" cy="1236129"/>
        </a:xfrm>
        <a:prstGeom prst="rect">
          <a:avLst/>
        </a:prstGeom>
      </xdr:spPr>
    </xdr:pic>
    <xdr:clientData/>
  </xdr:twoCellAnchor>
  <xdr:twoCellAnchor>
    <xdr:from>
      <xdr:col>1</xdr:col>
      <xdr:colOff>2865139</xdr:colOff>
      <xdr:row>13</xdr:row>
      <xdr:rowOff>109859</xdr:rowOff>
    </xdr:from>
    <xdr:to>
      <xdr:col>1</xdr:col>
      <xdr:colOff>3590346</xdr:colOff>
      <xdr:row>17</xdr:row>
      <xdr:rowOff>211818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838806" y="6163526"/>
          <a:ext cx="725207" cy="1244959"/>
        </a:xfrm>
        <a:prstGeom prst="rect">
          <a:avLst/>
        </a:prstGeom>
      </xdr:spPr>
    </xdr:pic>
    <xdr:clientData/>
  </xdr:twoCellAnchor>
  <xdr:twoCellAnchor>
    <xdr:from>
      <xdr:col>1</xdr:col>
      <xdr:colOff>3598609</xdr:colOff>
      <xdr:row>13</xdr:row>
      <xdr:rowOff>99670</xdr:rowOff>
    </xdr:from>
    <xdr:to>
      <xdr:col>1</xdr:col>
      <xdr:colOff>4306128</xdr:colOff>
      <xdr:row>17</xdr:row>
      <xdr:rowOff>192799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572276" y="6153337"/>
          <a:ext cx="707519" cy="1236129"/>
        </a:xfrm>
        <a:prstGeom prst="rect">
          <a:avLst/>
        </a:prstGeom>
      </xdr:spPr>
    </xdr:pic>
    <xdr:clientData/>
  </xdr:twoCellAnchor>
  <xdr:twoCellAnchor>
    <xdr:from>
      <xdr:col>1</xdr:col>
      <xdr:colOff>559950</xdr:colOff>
      <xdr:row>35</xdr:row>
      <xdr:rowOff>2740</xdr:rowOff>
    </xdr:from>
    <xdr:to>
      <xdr:col>1</xdr:col>
      <xdr:colOff>1312376</xdr:colOff>
      <xdr:row>37</xdr:row>
      <xdr:rowOff>385767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533617" y="11231657"/>
          <a:ext cx="752426" cy="1293193"/>
        </a:xfrm>
        <a:prstGeom prst="rect">
          <a:avLst/>
        </a:prstGeom>
      </xdr:spPr>
    </xdr:pic>
    <xdr:clientData/>
  </xdr:twoCellAnchor>
  <xdr:twoCellAnchor>
    <xdr:from>
      <xdr:col>1</xdr:col>
      <xdr:colOff>1455354</xdr:colOff>
      <xdr:row>35</xdr:row>
      <xdr:rowOff>2740</xdr:rowOff>
    </xdr:from>
    <xdr:to>
      <xdr:col>1</xdr:col>
      <xdr:colOff>2169683</xdr:colOff>
      <xdr:row>37</xdr:row>
      <xdr:rowOff>357241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429021" y="11231657"/>
          <a:ext cx="714329" cy="1264667"/>
        </a:xfrm>
        <a:prstGeom prst="rect">
          <a:avLst/>
        </a:prstGeom>
      </xdr:spPr>
    </xdr:pic>
    <xdr:clientData/>
  </xdr:twoCellAnchor>
  <xdr:twoCellAnchor>
    <xdr:from>
      <xdr:col>1</xdr:col>
      <xdr:colOff>2293605</xdr:colOff>
      <xdr:row>35</xdr:row>
      <xdr:rowOff>21760</xdr:rowOff>
    </xdr:from>
    <xdr:to>
      <xdr:col>1</xdr:col>
      <xdr:colOff>3036507</xdr:colOff>
      <xdr:row>37</xdr:row>
      <xdr:rowOff>357243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267272" y="11250677"/>
          <a:ext cx="742902" cy="1245649"/>
        </a:xfrm>
        <a:prstGeom prst="rect">
          <a:avLst/>
        </a:prstGeom>
      </xdr:spPr>
    </xdr:pic>
    <xdr:clientData/>
  </xdr:twoCellAnchor>
  <xdr:twoCellAnchor>
    <xdr:from>
      <xdr:col>1</xdr:col>
      <xdr:colOff>569476</xdr:colOff>
      <xdr:row>38</xdr:row>
      <xdr:rowOff>25945</xdr:rowOff>
    </xdr:from>
    <xdr:to>
      <xdr:col>1</xdr:col>
      <xdr:colOff>1321902</xdr:colOff>
      <xdr:row>40</xdr:row>
      <xdr:rowOff>370937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543143" y="12620112"/>
          <a:ext cx="752426" cy="1255158"/>
        </a:xfrm>
        <a:prstGeom prst="rect">
          <a:avLst/>
        </a:prstGeom>
      </xdr:spPr>
    </xdr:pic>
    <xdr:clientData/>
  </xdr:twoCellAnchor>
  <xdr:twoCellAnchor>
    <xdr:from>
      <xdr:col>1</xdr:col>
      <xdr:colOff>1464880</xdr:colOff>
      <xdr:row>38</xdr:row>
      <xdr:rowOff>16435</xdr:rowOff>
    </xdr:from>
    <xdr:to>
      <xdr:col>1</xdr:col>
      <xdr:colOff>2217306</xdr:colOff>
      <xdr:row>40</xdr:row>
      <xdr:rowOff>380444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438547" y="12610602"/>
          <a:ext cx="752426" cy="1274175"/>
        </a:xfrm>
        <a:prstGeom prst="rect">
          <a:avLst/>
        </a:prstGeom>
      </xdr:spPr>
    </xdr:pic>
    <xdr:clientData/>
  </xdr:twoCellAnchor>
  <xdr:twoCellAnchor>
    <xdr:from>
      <xdr:col>1</xdr:col>
      <xdr:colOff>2350758</xdr:colOff>
      <xdr:row>38</xdr:row>
      <xdr:rowOff>25945</xdr:rowOff>
    </xdr:from>
    <xdr:to>
      <xdr:col>1</xdr:col>
      <xdr:colOff>3103184</xdr:colOff>
      <xdr:row>40</xdr:row>
      <xdr:rowOff>370937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324425" y="12620112"/>
          <a:ext cx="752426" cy="1255158"/>
        </a:xfrm>
        <a:prstGeom prst="rect">
          <a:avLst/>
        </a:prstGeom>
      </xdr:spPr>
    </xdr:pic>
    <xdr:clientData/>
  </xdr:twoCellAnchor>
  <xdr:twoCellAnchor>
    <xdr:from>
      <xdr:col>5</xdr:col>
      <xdr:colOff>54547</xdr:colOff>
      <xdr:row>12</xdr:row>
      <xdr:rowOff>52570</xdr:rowOff>
    </xdr:from>
    <xdr:to>
      <xdr:col>5</xdr:col>
      <xdr:colOff>349840</xdr:colOff>
      <xdr:row>13</xdr:row>
      <xdr:rowOff>62158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16047" y="5820487"/>
          <a:ext cx="295293" cy="295338"/>
        </a:xfrm>
        <a:prstGeom prst="rect">
          <a:avLst/>
        </a:prstGeom>
      </xdr:spPr>
    </xdr:pic>
    <xdr:clientData/>
  </xdr:twoCellAnchor>
  <xdr:twoCellAnchor>
    <xdr:from>
      <xdr:col>5</xdr:col>
      <xdr:colOff>73599</xdr:colOff>
      <xdr:row>38</xdr:row>
      <xdr:rowOff>44965</xdr:rowOff>
    </xdr:from>
    <xdr:to>
      <xdr:col>5</xdr:col>
      <xdr:colOff>368892</xdr:colOff>
      <xdr:row>38</xdr:row>
      <xdr:rowOff>340303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35099" y="12639132"/>
          <a:ext cx="295293" cy="295338"/>
        </a:xfrm>
        <a:prstGeom prst="rect">
          <a:avLst/>
        </a:prstGeom>
      </xdr:spPr>
    </xdr:pic>
    <xdr:clientData/>
  </xdr:twoCellAnchor>
  <xdr:twoCellAnchor>
    <xdr:from>
      <xdr:col>0</xdr:col>
      <xdr:colOff>960834</xdr:colOff>
      <xdr:row>43</xdr:row>
      <xdr:rowOff>7910</xdr:rowOff>
    </xdr:from>
    <xdr:to>
      <xdr:col>1</xdr:col>
      <xdr:colOff>3512878</xdr:colOff>
      <xdr:row>54</xdr:row>
      <xdr:rowOff>209365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60834" y="14655243"/>
          <a:ext cx="3525711" cy="2995455"/>
        </a:xfrm>
        <a:prstGeom prst="rect">
          <a:avLst/>
        </a:prstGeom>
      </xdr:spPr>
    </xdr:pic>
    <xdr:clientData/>
  </xdr:twoCellAnchor>
  <xdr:twoCellAnchor>
    <xdr:from>
      <xdr:col>2</xdr:col>
      <xdr:colOff>362617</xdr:colOff>
      <xdr:row>49</xdr:row>
      <xdr:rowOff>63012</xdr:rowOff>
    </xdr:from>
    <xdr:to>
      <xdr:col>2</xdr:col>
      <xdr:colOff>1283561</xdr:colOff>
      <xdr:row>54</xdr:row>
      <xdr:rowOff>172043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3428">
          <a:off x="5770700" y="16234345"/>
          <a:ext cx="920944" cy="137903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2</xdr:col>
      <xdr:colOff>364617</xdr:colOff>
      <xdr:row>43</xdr:row>
      <xdr:rowOff>112521</xdr:rowOff>
    </xdr:from>
    <xdr:to>
      <xdr:col>2</xdr:col>
      <xdr:colOff>1284631</xdr:colOff>
      <xdr:row>48</xdr:row>
      <xdr:rowOff>130710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772700" y="14759854"/>
          <a:ext cx="920014" cy="128818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16</xdr:row>
      <xdr:rowOff>57150</xdr:rowOff>
    </xdr:from>
    <xdr:to>
      <xdr:col>2</xdr:col>
      <xdr:colOff>342900</xdr:colOff>
      <xdr:row>17</xdr:row>
      <xdr:rowOff>159280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714625" y="5915025"/>
          <a:ext cx="295275" cy="295805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6</xdr:row>
      <xdr:rowOff>180975</xdr:rowOff>
    </xdr:from>
    <xdr:to>
      <xdr:col>1</xdr:col>
      <xdr:colOff>247527</xdr:colOff>
      <xdr:row>13</xdr:row>
      <xdr:rowOff>9377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4266142"/>
          <a:ext cx="983069" cy="1161902"/>
        </a:xfrm>
        <a:prstGeom prst="rect">
          <a:avLst/>
        </a:prstGeom>
      </xdr:spPr>
    </xdr:pic>
    <xdr:clientData/>
  </xdr:twoCellAnchor>
  <xdr:twoCellAnchor>
    <xdr:from>
      <xdr:col>1</xdr:col>
      <xdr:colOff>476250</xdr:colOff>
      <xdr:row>6</xdr:row>
      <xdr:rowOff>123825</xdr:rowOff>
    </xdr:from>
    <xdr:to>
      <xdr:col>1</xdr:col>
      <xdr:colOff>1466726</xdr:colOff>
      <xdr:row>12</xdr:row>
      <xdr:rowOff>180823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449917" y="4208992"/>
          <a:ext cx="990476" cy="1199998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62</xdr:row>
      <xdr:rowOff>152400</xdr:rowOff>
    </xdr:from>
    <xdr:to>
      <xdr:col>1</xdr:col>
      <xdr:colOff>304676</xdr:colOff>
      <xdr:row>68</xdr:row>
      <xdr:rowOff>190350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15424150"/>
          <a:ext cx="992593" cy="118095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17</xdr:row>
      <xdr:rowOff>180975</xdr:rowOff>
    </xdr:from>
    <xdr:to>
      <xdr:col>1</xdr:col>
      <xdr:colOff>228477</xdr:colOff>
      <xdr:row>23</xdr:row>
      <xdr:rowOff>190355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6403975"/>
          <a:ext cx="983069" cy="115238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41</xdr:row>
      <xdr:rowOff>104775</xdr:rowOff>
    </xdr:from>
    <xdr:to>
      <xdr:col>1</xdr:col>
      <xdr:colOff>171330</xdr:colOff>
      <xdr:row>47</xdr:row>
      <xdr:rowOff>172355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11280775"/>
          <a:ext cx="964022" cy="1210580"/>
        </a:xfrm>
        <a:prstGeom prst="rect">
          <a:avLst/>
        </a:prstGeom>
      </xdr:spPr>
    </xdr:pic>
    <xdr:clientData/>
  </xdr:twoCellAnchor>
  <xdr:twoCellAnchor>
    <xdr:from>
      <xdr:col>1</xdr:col>
      <xdr:colOff>495300</xdr:colOff>
      <xdr:row>41</xdr:row>
      <xdr:rowOff>114300</xdr:rowOff>
    </xdr:from>
    <xdr:to>
      <xdr:col>1</xdr:col>
      <xdr:colOff>1466729</xdr:colOff>
      <xdr:row>47</xdr:row>
      <xdr:rowOff>172357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468967" y="11290300"/>
          <a:ext cx="971429" cy="1201057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52</xdr:row>
      <xdr:rowOff>104775</xdr:rowOff>
    </xdr:from>
    <xdr:to>
      <xdr:col>1</xdr:col>
      <xdr:colOff>285626</xdr:colOff>
      <xdr:row>58</xdr:row>
      <xdr:rowOff>161773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3418608"/>
          <a:ext cx="992593" cy="1210582"/>
        </a:xfrm>
        <a:prstGeom prst="rect">
          <a:avLst/>
        </a:prstGeom>
      </xdr:spPr>
    </xdr:pic>
    <xdr:clientData/>
  </xdr:twoCellAnchor>
  <xdr:twoCellAnchor>
    <xdr:from>
      <xdr:col>1</xdr:col>
      <xdr:colOff>533400</xdr:colOff>
      <xdr:row>52</xdr:row>
      <xdr:rowOff>104775</xdr:rowOff>
    </xdr:from>
    <xdr:to>
      <xdr:col>1</xdr:col>
      <xdr:colOff>1495305</xdr:colOff>
      <xdr:row>58</xdr:row>
      <xdr:rowOff>161773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507067" y="13418608"/>
          <a:ext cx="961905" cy="1210582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79</xdr:row>
      <xdr:rowOff>104775</xdr:rowOff>
    </xdr:from>
    <xdr:to>
      <xdr:col>1</xdr:col>
      <xdr:colOff>1552295</xdr:colOff>
      <xdr:row>83</xdr:row>
      <xdr:rowOff>199870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85750" y="18742025"/>
          <a:ext cx="2240212" cy="1238095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45</xdr:row>
      <xdr:rowOff>76200</xdr:rowOff>
    </xdr:from>
    <xdr:to>
      <xdr:col>2</xdr:col>
      <xdr:colOff>352425</xdr:colOff>
      <xdr:row>46</xdr:row>
      <xdr:rowOff>178330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724150" y="12014200"/>
          <a:ext cx="295275" cy="29263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51</xdr:row>
      <xdr:rowOff>57150</xdr:rowOff>
    </xdr:from>
    <xdr:to>
      <xdr:col>2</xdr:col>
      <xdr:colOff>342900</xdr:colOff>
      <xdr:row>52</xdr:row>
      <xdr:rowOff>159280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714625" y="13180483"/>
          <a:ext cx="295275" cy="292630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62</xdr:row>
      <xdr:rowOff>76200</xdr:rowOff>
    </xdr:from>
    <xdr:to>
      <xdr:col>2</xdr:col>
      <xdr:colOff>352425</xdr:colOff>
      <xdr:row>63</xdr:row>
      <xdr:rowOff>181505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724150" y="15347950"/>
          <a:ext cx="295275" cy="295805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72</xdr:row>
      <xdr:rowOff>47625</xdr:rowOff>
    </xdr:from>
    <xdr:to>
      <xdr:col>2</xdr:col>
      <xdr:colOff>333375</xdr:colOff>
      <xdr:row>73</xdr:row>
      <xdr:rowOff>157163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705100" y="17224375"/>
          <a:ext cx="295275" cy="3000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</xdr:row>
      <xdr:rowOff>142875</xdr:rowOff>
    </xdr:from>
    <xdr:to>
      <xdr:col>1</xdr:col>
      <xdr:colOff>590550</xdr:colOff>
      <xdr:row>77</xdr:row>
      <xdr:rowOff>53975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57625"/>
          <a:ext cx="1564217" cy="1625600"/>
        </a:xfrm>
        <a:prstGeom prst="rect">
          <a:avLst/>
        </a:prstGeom>
      </xdr:spPr>
    </xdr:pic>
    <xdr:clientData/>
  </xdr:twoCellAnchor>
  <xdr:twoCellAnchor>
    <xdr:from>
      <xdr:col>1</xdr:col>
      <xdr:colOff>200027</xdr:colOff>
      <xdr:row>16</xdr:row>
      <xdr:rowOff>114300</xdr:rowOff>
    </xdr:from>
    <xdr:to>
      <xdr:col>2</xdr:col>
      <xdr:colOff>133350</xdr:colOff>
      <xdr:row>25</xdr:row>
      <xdr:rowOff>15873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73694" y="6146800"/>
          <a:ext cx="1626656" cy="1616073"/>
        </a:xfrm>
        <a:prstGeom prst="rect">
          <a:avLst/>
        </a:prstGeom>
      </xdr:spPr>
    </xdr:pic>
    <xdr:clientData/>
  </xdr:twoCellAnchor>
  <xdr:twoCellAnchor>
    <xdr:from>
      <xdr:col>1</xdr:col>
      <xdr:colOff>447675</xdr:colOff>
      <xdr:row>62</xdr:row>
      <xdr:rowOff>57150</xdr:rowOff>
    </xdr:from>
    <xdr:to>
      <xdr:col>1</xdr:col>
      <xdr:colOff>1571485</xdr:colOff>
      <xdr:row>69</xdr:row>
      <xdr:rowOff>9362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421342" y="15328900"/>
          <a:ext cx="1123810" cy="128571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9524</xdr:rowOff>
    </xdr:from>
    <xdr:to>
      <xdr:col>10</xdr:col>
      <xdr:colOff>0</xdr:colOff>
      <xdr:row>38</xdr:row>
      <xdr:rowOff>486833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8211607"/>
          <a:ext cx="19325167" cy="2530476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68</xdr:row>
      <xdr:rowOff>171450</xdr:rowOff>
    </xdr:from>
    <xdr:to>
      <xdr:col>2</xdr:col>
      <xdr:colOff>133350</xdr:colOff>
      <xdr:row>77</xdr:row>
      <xdr:rowOff>82550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FE8F5649-C78A-4C65-89E3-56E49D850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54642" y="16586200"/>
          <a:ext cx="1645708" cy="1625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714376</xdr:colOff>
      <xdr:row>16</xdr:row>
      <xdr:rowOff>85725</xdr:rowOff>
    </xdr:from>
    <xdr:to>
      <xdr:col>0</xdr:col>
      <xdr:colOff>1676400</xdr:colOff>
      <xdr:row>16</xdr:row>
      <xdr:rowOff>1508104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14376" y="17802225"/>
          <a:ext cx="962024" cy="1422379"/>
        </a:xfrm>
        <a:prstGeom prst="rect">
          <a:avLst/>
        </a:prstGeom>
      </xdr:spPr>
    </xdr:pic>
    <xdr:clientData/>
  </xdr:twoCellAnchor>
  <xdr:twoCellAnchor>
    <xdr:from>
      <xdr:col>0</xdr:col>
      <xdr:colOff>647700</xdr:colOff>
      <xdr:row>15</xdr:row>
      <xdr:rowOff>57150</xdr:rowOff>
    </xdr:from>
    <xdr:to>
      <xdr:col>0</xdr:col>
      <xdr:colOff>1619250</xdr:colOff>
      <xdr:row>15</xdr:row>
      <xdr:rowOff>1635919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47700" y="16106775"/>
          <a:ext cx="971550" cy="1578769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5</xdr:row>
      <xdr:rowOff>47625</xdr:rowOff>
    </xdr:from>
    <xdr:to>
      <xdr:col>0</xdr:col>
      <xdr:colOff>1771467</xdr:colOff>
      <xdr:row>5</xdr:row>
      <xdr:rowOff>1657149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4800" y="3600450"/>
          <a:ext cx="1466667" cy="16095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47625</xdr:rowOff>
    </xdr:from>
    <xdr:to>
      <xdr:col>0</xdr:col>
      <xdr:colOff>2057400</xdr:colOff>
      <xdr:row>7</xdr:row>
      <xdr:rowOff>1513725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6934200"/>
          <a:ext cx="2057400" cy="1466100"/>
        </a:xfrm>
        <a:prstGeom prst="rect">
          <a:avLst/>
        </a:prstGeom>
      </xdr:spPr>
    </xdr:pic>
    <xdr:clientData/>
  </xdr:twoCellAnchor>
  <xdr:twoCellAnchor>
    <xdr:from>
      <xdr:col>0</xdr:col>
      <xdr:colOff>133349</xdr:colOff>
      <xdr:row>6</xdr:row>
      <xdr:rowOff>47624</xdr:rowOff>
    </xdr:from>
    <xdr:to>
      <xdr:col>0</xdr:col>
      <xdr:colOff>2000250</xdr:colOff>
      <xdr:row>6</xdr:row>
      <xdr:rowOff>1622376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3349" y="5267324"/>
          <a:ext cx="1866901" cy="1574752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</xdr:row>
      <xdr:rowOff>66675</xdr:rowOff>
    </xdr:from>
    <xdr:to>
      <xdr:col>0</xdr:col>
      <xdr:colOff>2123812</xdr:colOff>
      <xdr:row>10</xdr:row>
      <xdr:rowOff>1628580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9050" y="10563225"/>
          <a:ext cx="2104762" cy="1561905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8</xdr:row>
      <xdr:rowOff>26969</xdr:rowOff>
    </xdr:from>
    <xdr:to>
      <xdr:col>0</xdr:col>
      <xdr:colOff>2085975</xdr:colOff>
      <xdr:row>8</xdr:row>
      <xdr:rowOff>1590674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8580419"/>
          <a:ext cx="1962150" cy="1563705"/>
        </a:xfrm>
        <a:prstGeom prst="rect">
          <a:avLst/>
        </a:prstGeom>
      </xdr:spPr>
    </xdr:pic>
    <xdr:clientData/>
  </xdr:twoCellAnchor>
  <xdr:twoCellAnchor>
    <xdr:from>
      <xdr:col>0</xdr:col>
      <xdr:colOff>28574</xdr:colOff>
      <xdr:row>12</xdr:row>
      <xdr:rowOff>38099</xdr:rowOff>
    </xdr:from>
    <xdr:to>
      <xdr:col>0</xdr:col>
      <xdr:colOff>2105025</xdr:colOff>
      <xdr:row>12</xdr:row>
      <xdr:rowOff>1598969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8574" y="12477749"/>
          <a:ext cx="2076451" cy="156087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13</xdr:row>
      <xdr:rowOff>9525</xdr:rowOff>
    </xdr:from>
    <xdr:to>
      <xdr:col>1</xdr:col>
      <xdr:colOff>2321</xdr:colOff>
      <xdr:row>13</xdr:row>
      <xdr:rowOff>1609725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14116050"/>
          <a:ext cx="2126396" cy="1600200"/>
        </a:xfrm>
        <a:prstGeom prst="rect">
          <a:avLst/>
        </a:prstGeom>
      </xdr:spPr>
    </xdr:pic>
    <xdr:clientData/>
  </xdr:twoCellAnchor>
  <xdr:twoCellAnchor>
    <xdr:from>
      <xdr:col>0</xdr:col>
      <xdr:colOff>561975</xdr:colOff>
      <xdr:row>19</xdr:row>
      <xdr:rowOff>47626</xdr:rowOff>
    </xdr:from>
    <xdr:to>
      <xdr:col>1</xdr:col>
      <xdr:colOff>2571196</xdr:colOff>
      <xdr:row>19</xdr:row>
      <xdr:rowOff>1775026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61975" y="20135851"/>
          <a:ext cx="4161871" cy="1727400"/>
        </a:xfrm>
        <a:prstGeom prst="rect">
          <a:avLst/>
        </a:prstGeom>
      </xdr:spPr>
    </xdr:pic>
    <xdr:clientData/>
  </xdr:twoCellAnchor>
  <xdr:twoCellAnchor>
    <xdr:from>
      <xdr:col>0</xdr:col>
      <xdr:colOff>1123950</xdr:colOff>
      <xdr:row>20</xdr:row>
      <xdr:rowOff>48307</xdr:rowOff>
    </xdr:from>
    <xdr:to>
      <xdr:col>1</xdr:col>
      <xdr:colOff>2181226</xdr:colOff>
      <xdr:row>20</xdr:row>
      <xdr:rowOff>1618976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23950" y="21965332"/>
          <a:ext cx="3209926" cy="1570669"/>
        </a:xfrm>
        <a:prstGeom prst="rect">
          <a:avLst/>
        </a:prstGeom>
      </xdr:spPr>
    </xdr:pic>
    <xdr:clientData/>
  </xdr:twoCellAnchor>
  <xdr:twoCellAnchor>
    <xdr:from>
      <xdr:col>0</xdr:col>
      <xdr:colOff>1098697</xdr:colOff>
      <xdr:row>21</xdr:row>
      <xdr:rowOff>28574</xdr:rowOff>
    </xdr:from>
    <xdr:to>
      <xdr:col>1</xdr:col>
      <xdr:colOff>2183662</xdr:colOff>
      <xdr:row>21</xdr:row>
      <xdr:rowOff>1628775</xdr:rowOff>
    </xdr:to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98697" y="23612474"/>
          <a:ext cx="3237615" cy="1600201"/>
        </a:xfrm>
        <a:prstGeom prst="rect">
          <a:avLst/>
        </a:prstGeom>
      </xdr:spPr>
    </xdr:pic>
    <xdr:clientData/>
  </xdr:twoCellAnchor>
  <xdr:twoCellAnchor>
    <xdr:from>
      <xdr:col>0</xdr:col>
      <xdr:colOff>981075</xdr:colOff>
      <xdr:row>22</xdr:row>
      <xdr:rowOff>28416</xdr:rowOff>
    </xdr:from>
    <xdr:to>
      <xdr:col>1</xdr:col>
      <xdr:colOff>2183591</xdr:colOff>
      <xdr:row>22</xdr:row>
      <xdr:rowOff>1590441</xdr:rowOff>
    </xdr:to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81075" y="25279191"/>
          <a:ext cx="3355166" cy="1562025"/>
        </a:xfrm>
        <a:prstGeom prst="rect">
          <a:avLst/>
        </a:prstGeom>
      </xdr:spPr>
    </xdr:pic>
    <xdr:clientData/>
  </xdr:twoCellAnchor>
  <xdr:twoCellAnchor>
    <xdr:from>
      <xdr:col>0</xdr:col>
      <xdr:colOff>695325</xdr:colOff>
      <xdr:row>27</xdr:row>
      <xdr:rowOff>58258</xdr:rowOff>
    </xdr:from>
    <xdr:to>
      <xdr:col>1</xdr:col>
      <xdr:colOff>2259321</xdr:colOff>
      <xdr:row>27</xdr:row>
      <xdr:rowOff>1619250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95325" y="31014508"/>
          <a:ext cx="3716646" cy="1560992"/>
        </a:xfrm>
        <a:prstGeom prst="rect">
          <a:avLst/>
        </a:prstGeom>
      </xdr:spPr>
    </xdr:pic>
    <xdr:clientData/>
  </xdr:twoCellAnchor>
  <xdr:twoCellAnchor>
    <xdr:from>
      <xdr:col>0</xdr:col>
      <xdr:colOff>474191</xdr:colOff>
      <xdr:row>26</xdr:row>
      <xdr:rowOff>47626</xdr:rowOff>
    </xdr:from>
    <xdr:to>
      <xdr:col>1</xdr:col>
      <xdr:colOff>2694984</xdr:colOff>
      <xdr:row>26</xdr:row>
      <xdr:rowOff>1590676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74191" y="29337001"/>
          <a:ext cx="4373443" cy="1543050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25</xdr:row>
      <xdr:rowOff>18367</xdr:rowOff>
    </xdr:from>
    <xdr:to>
      <xdr:col>1</xdr:col>
      <xdr:colOff>2714027</xdr:colOff>
      <xdr:row>25</xdr:row>
      <xdr:rowOff>1638081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27640867"/>
          <a:ext cx="4419002" cy="1619714"/>
        </a:xfrm>
        <a:prstGeom prst="rect">
          <a:avLst/>
        </a:prstGeom>
      </xdr:spPr>
    </xdr:pic>
    <xdr:clientData/>
  </xdr:twoCellAnchor>
  <xdr:twoCellAnchor>
    <xdr:from>
      <xdr:col>0</xdr:col>
      <xdr:colOff>676275</xdr:colOff>
      <xdr:row>30</xdr:row>
      <xdr:rowOff>28575</xdr:rowOff>
    </xdr:from>
    <xdr:to>
      <xdr:col>1</xdr:col>
      <xdr:colOff>2771244</xdr:colOff>
      <xdr:row>30</xdr:row>
      <xdr:rowOff>1952385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76275" y="33356550"/>
          <a:ext cx="4247619" cy="1923810"/>
        </a:xfrm>
        <a:prstGeom prst="rect">
          <a:avLst/>
        </a:prstGeom>
      </xdr:spPr>
    </xdr:pic>
    <xdr:clientData/>
  </xdr:twoCellAnchor>
  <xdr:twoCellAnchor>
    <xdr:from>
      <xdr:col>0</xdr:col>
      <xdr:colOff>647700</xdr:colOff>
      <xdr:row>31</xdr:row>
      <xdr:rowOff>38100</xdr:rowOff>
    </xdr:from>
    <xdr:to>
      <xdr:col>1</xdr:col>
      <xdr:colOff>2637907</xdr:colOff>
      <xdr:row>31</xdr:row>
      <xdr:rowOff>1933338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47700" y="35366325"/>
          <a:ext cx="4142857" cy="1895238"/>
        </a:xfrm>
        <a:prstGeom prst="rect">
          <a:avLst/>
        </a:prstGeom>
      </xdr:spPr>
    </xdr:pic>
    <xdr:clientData/>
  </xdr:twoCellAnchor>
  <xdr:twoCellAnchor>
    <xdr:from>
      <xdr:col>0</xdr:col>
      <xdr:colOff>581024</xdr:colOff>
      <xdr:row>35</xdr:row>
      <xdr:rowOff>47626</xdr:rowOff>
    </xdr:from>
    <xdr:to>
      <xdr:col>1</xdr:col>
      <xdr:colOff>2581275</xdr:colOff>
      <xdr:row>35</xdr:row>
      <xdr:rowOff>1957790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81024" y="40081201"/>
          <a:ext cx="4152901" cy="1910164"/>
        </a:xfrm>
        <a:prstGeom prst="rect">
          <a:avLst/>
        </a:prstGeom>
      </xdr:spPr>
    </xdr:pic>
    <xdr:clientData/>
  </xdr:twoCellAnchor>
  <xdr:twoCellAnchor>
    <xdr:from>
      <xdr:col>0</xdr:col>
      <xdr:colOff>466725</xdr:colOff>
      <xdr:row>36</xdr:row>
      <xdr:rowOff>19050</xdr:rowOff>
    </xdr:from>
    <xdr:to>
      <xdr:col>1</xdr:col>
      <xdr:colOff>2590265</xdr:colOff>
      <xdr:row>36</xdr:row>
      <xdr:rowOff>2038098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66725" y="42052875"/>
          <a:ext cx="4276190" cy="2019048"/>
        </a:xfrm>
        <a:prstGeom prst="rect">
          <a:avLst/>
        </a:prstGeom>
      </xdr:spPr>
    </xdr:pic>
    <xdr:clientData/>
  </xdr:twoCellAnchor>
  <xdr:twoCellAnchor>
    <xdr:from>
      <xdr:col>0</xdr:col>
      <xdr:colOff>685800</xdr:colOff>
      <xdr:row>34</xdr:row>
      <xdr:rowOff>18649</xdr:rowOff>
    </xdr:from>
    <xdr:to>
      <xdr:col>1</xdr:col>
      <xdr:colOff>2381250</xdr:colOff>
      <xdr:row>34</xdr:row>
      <xdr:rowOff>1980925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38051974"/>
          <a:ext cx="3848100" cy="1962276"/>
        </a:xfrm>
        <a:prstGeom prst="rect">
          <a:avLst/>
        </a:prstGeom>
      </xdr:spPr>
    </xdr:pic>
    <xdr:clientData/>
  </xdr:twoCellAnchor>
  <xdr:twoCellAnchor>
    <xdr:from>
      <xdr:col>0</xdr:col>
      <xdr:colOff>504825</xdr:colOff>
      <xdr:row>37</xdr:row>
      <xdr:rowOff>38100</xdr:rowOff>
    </xdr:from>
    <xdr:to>
      <xdr:col>1</xdr:col>
      <xdr:colOff>2466975</xdr:colOff>
      <xdr:row>37</xdr:row>
      <xdr:rowOff>1971346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04825" y="44129325"/>
          <a:ext cx="4114800" cy="19332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pipal.ru.com/cleaning-of-heating-equipment/the-reagents-for-internal-cleaning-of-equipment/steeltex-iron?utm_source=pracediler" TargetMode="External"/><Relationship Id="rId13" Type="http://schemas.openxmlformats.org/officeDocument/2006/relationships/hyperlink" Target="http://pipal.ru.com/cleaning-of-heating-equipment/reagents-for-neutralization,-passivation-and-utilizatii/steeltex-neutralizer-followed?utm_source=pracediler" TargetMode="External"/><Relationship Id="rId18" Type="http://schemas.openxmlformats.org/officeDocument/2006/relationships/hyperlink" Target="http://pipal.ru.com/cleaning-of-heating-equipment/the-reagents-for-internal-cleaning-of-equipment/steeltex-inox?utm_source=pracediler" TargetMode="External"/><Relationship Id="rId3" Type="http://schemas.openxmlformats.org/officeDocument/2006/relationships/hyperlink" Target="http://pipal.ru.com/cleaning-of-heating-equipment/personal-protective-equipment-and-measuring-instruments/steeltex-ph-test?utm_source=pracediler" TargetMode="External"/><Relationship Id="rId21" Type="http://schemas.openxmlformats.org/officeDocument/2006/relationships/drawing" Target="../drawings/drawing2.xml"/><Relationship Id="rId7" Type="http://schemas.openxmlformats.org/officeDocument/2006/relationships/hyperlink" Target="http://pipal.ru.com/cleaning-of-heating-equipment/the-reagents-for-internal-cleaning-of-equipment/steeltex-iron?utm_source=pracediler" TargetMode="External"/><Relationship Id="rId12" Type="http://schemas.openxmlformats.org/officeDocument/2006/relationships/hyperlink" Target="http://pipal.ru.com/cleaning-of-heating-equipment/the-reagents-for-internal-cleaning-of-equipment/steeltex-inox?utm_source=pracediler" TargetMode="External"/><Relationship Id="rId17" Type="http://schemas.openxmlformats.org/officeDocument/2006/relationships/hyperlink" Target="http://pipal.ru.com/cooperation/the-trading-equipment?utm_source=pracediler" TargetMode="External"/><Relationship Id="rId2" Type="http://schemas.openxmlformats.org/officeDocument/2006/relationships/hyperlink" Target="http://pipal.ru.com/cleaning-of-heating-equipment/reagents-for-external-cleaning-of-equipment/steeltex-thermo-spray?utm_source=pra&#1089;&#1077;diler" TargetMode="External"/><Relationship Id="rId16" Type="http://schemas.openxmlformats.org/officeDocument/2006/relationships/hyperlink" Target="http://pipal.ru.com/cleaning-of-heating-equipment/reagents-for-neutralization,-passivation-and-utilizatii/steeltex-utilizer?utm_source=pracediler" TargetMode="External"/><Relationship Id="rId20" Type="http://schemas.openxmlformats.org/officeDocument/2006/relationships/printerSettings" Target="../printerSettings/printerSettings2.bin"/><Relationship Id="rId1" Type="http://schemas.openxmlformats.org/officeDocument/2006/relationships/hyperlink" Target="http://pipal.ru.com/cooperation/advertising-support?utm_source=pracediler" TargetMode="External"/><Relationship Id="rId6" Type="http://schemas.openxmlformats.org/officeDocument/2006/relationships/hyperlink" Target="http://pipal.ru.com/cleaning-of-heating-equipment/personal-protective-equipment-and-measuring-instruments/steeltex-hand-protection?utm_source=pracediler" TargetMode="External"/><Relationship Id="rId11" Type="http://schemas.openxmlformats.org/officeDocument/2006/relationships/hyperlink" Target="http://pipal.ru.com/cleaning-of-heating-equipment/the-reagents-for-internal-cleaning-of-equipment/steeltex-inox?utm_source=pracediler" TargetMode="External"/><Relationship Id="rId5" Type="http://schemas.openxmlformats.org/officeDocument/2006/relationships/hyperlink" Target="http://pipal.ru.com/cleaning-of-heating-equipment/personal-protective-equipment-and-measuring-instruments/steeltex-eye-protection?utm_source=pracediler" TargetMode="External"/><Relationship Id="rId15" Type="http://schemas.openxmlformats.org/officeDocument/2006/relationships/hyperlink" Target="http://pipal.ru.com/cleaning-of-heating-equipment/reagents-for-neutralization,-passivation-and-utilizatii/steeltex-utilizer?utm_source=pracediler" TargetMode="External"/><Relationship Id="rId10" Type="http://schemas.openxmlformats.org/officeDocument/2006/relationships/hyperlink" Target="http://pipal.ru.com/cleaning-of-heating-equipment/the-reagents-for-internal-cleaning-of-equipment/steeltex-cooper?utm_source=pracediler" TargetMode="External"/><Relationship Id="rId19" Type="http://schemas.openxmlformats.org/officeDocument/2006/relationships/hyperlink" Target="http://pipal.ru.com/cleaning-of-heating-equipment/reagents-for-external-cleaning-of-equipment/steeltex-thermo-spray?utm_source=pra&#1089;&#1077;diler" TargetMode="External"/><Relationship Id="rId4" Type="http://schemas.openxmlformats.org/officeDocument/2006/relationships/hyperlink" Target="http://pipal.ru.com/cleaning-of-heating-equipment/reagents-for-external-cleaning-of-equipment/steeltex-extra-caldaie?utm_source=pracediler" TargetMode="External"/><Relationship Id="rId9" Type="http://schemas.openxmlformats.org/officeDocument/2006/relationships/hyperlink" Target="http://pipal.ru.com/cleaning-of-heating-equipment/the-reagents-for-internal-cleaning-of-equipment/steeltex-cooper?utm_source=pracediler" TargetMode="External"/><Relationship Id="rId14" Type="http://schemas.openxmlformats.org/officeDocument/2006/relationships/hyperlink" Target="http://pipal.ru.com/cleaning-of-heating-equipment/reagents-for-neutralization,-passivation-and-utilizatii/steeltex-neutralizer-followed?utm_source=pracediler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L85"/>
  <sheetViews>
    <sheetView zoomScaleNormal="100" workbookViewId="0">
      <selection sqref="A1:F1"/>
    </sheetView>
  </sheetViews>
  <sheetFormatPr defaultRowHeight="15"/>
  <cols>
    <col min="1" max="1" width="14.5703125" style="1" customWidth="1"/>
    <col min="2" max="2" width="21" style="6" customWidth="1"/>
    <col min="3" max="3" width="24.140625" style="3" customWidth="1"/>
    <col min="4" max="4" width="24.140625" style="1" customWidth="1"/>
    <col min="5" max="5" width="29.85546875" style="1" customWidth="1"/>
    <col min="6" max="6" width="24.140625" style="1" bestFit="1" customWidth="1"/>
    <col min="7" max="7" width="22.140625" style="1" bestFit="1" customWidth="1"/>
    <col min="8" max="8" width="24.140625" style="2" customWidth="1"/>
    <col min="9" max="9" width="24.140625" style="1" customWidth="1"/>
    <col min="10" max="10" width="24.42578125" style="1" customWidth="1"/>
    <col min="11" max="11" width="34.140625" style="1" customWidth="1"/>
    <col min="12" max="16384" width="9.140625" style="1"/>
  </cols>
  <sheetData>
    <row r="1" spans="1:11" ht="15" customHeight="1">
      <c r="A1" s="491" t="s">
        <v>472</v>
      </c>
      <c r="B1" s="492"/>
      <c r="C1" s="492"/>
      <c r="D1" s="492"/>
      <c r="E1" s="492"/>
      <c r="F1" s="492"/>
      <c r="H1" s="361"/>
      <c r="J1" s="360"/>
      <c r="K1" s="36"/>
    </row>
    <row r="2" spans="1:11" ht="143.25" customHeight="1">
      <c r="A2" s="493"/>
      <c r="B2" s="494"/>
      <c r="C2" s="494"/>
      <c r="D2" s="494"/>
      <c r="E2" s="494"/>
      <c r="F2" s="494"/>
      <c r="K2" s="36"/>
    </row>
    <row r="3" spans="1:11" ht="25.5" customHeight="1">
      <c r="A3" s="491" t="s">
        <v>473</v>
      </c>
      <c r="B3" s="492"/>
      <c r="C3" s="492"/>
      <c r="D3" s="492"/>
      <c r="E3" s="492"/>
      <c r="F3" s="492"/>
      <c r="K3" s="36"/>
    </row>
    <row r="4" spans="1:11" ht="25.5" customHeight="1" thickBot="1">
      <c r="A4" s="815" t="s">
        <v>475</v>
      </c>
      <c r="B4" s="816"/>
      <c r="C4" s="816"/>
      <c r="D4" s="816"/>
      <c r="E4" s="816"/>
      <c r="F4" s="816"/>
      <c r="G4" s="75"/>
      <c r="H4" s="351"/>
      <c r="I4" s="75"/>
      <c r="J4" s="75"/>
      <c r="K4" s="352"/>
    </row>
    <row r="5" spans="1:11" ht="17.25" customHeight="1">
      <c r="A5" s="519"/>
      <c r="B5" s="520"/>
      <c r="C5" s="307"/>
      <c r="D5" s="525" t="s">
        <v>0</v>
      </c>
      <c r="E5" s="525"/>
      <c r="F5" s="525"/>
      <c r="G5" s="525"/>
      <c r="H5" s="525"/>
      <c r="I5" s="525"/>
      <c r="J5" s="525"/>
      <c r="K5" s="526"/>
    </row>
    <row r="6" spans="1:11" ht="18" customHeight="1">
      <c r="A6" s="521" t="s">
        <v>1</v>
      </c>
      <c r="B6" s="522"/>
      <c r="C6" s="522"/>
      <c r="D6" s="523"/>
      <c r="E6" s="524"/>
      <c r="F6" s="527" t="s">
        <v>2</v>
      </c>
      <c r="G6" s="528"/>
      <c r="H6" s="528"/>
      <c r="I6" s="529"/>
      <c r="J6" s="530" t="s">
        <v>3</v>
      </c>
      <c r="K6" s="531"/>
    </row>
    <row r="7" spans="1:11" ht="180" customHeight="1">
      <c r="A7" s="518"/>
      <c r="B7" s="507"/>
      <c r="C7" s="4"/>
      <c r="D7" s="5"/>
      <c r="E7" s="20"/>
      <c r="F7" s="21"/>
      <c r="G7" s="5"/>
      <c r="H7" s="7"/>
      <c r="I7" s="20"/>
      <c r="J7" s="21"/>
      <c r="K7" s="20"/>
    </row>
    <row r="8" spans="1:11" s="2" customFormat="1" ht="30">
      <c r="A8" s="848" t="s">
        <v>537</v>
      </c>
      <c r="B8" s="848"/>
      <c r="C8" s="820" t="s">
        <v>536</v>
      </c>
      <c r="D8" s="820" t="s">
        <v>535</v>
      </c>
      <c r="E8" s="820" t="s">
        <v>534</v>
      </c>
      <c r="F8" s="820" t="s">
        <v>533</v>
      </c>
      <c r="G8" s="820" t="s">
        <v>532</v>
      </c>
      <c r="H8" s="820" t="s">
        <v>531</v>
      </c>
      <c r="I8" s="820" t="s">
        <v>530</v>
      </c>
      <c r="J8" s="820" t="s">
        <v>529</v>
      </c>
      <c r="K8" s="820" t="s">
        <v>349</v>
      </c>
    </row>
    <row r="9" spans="1:11" s="16" customFormat="1" ht="83.25">
      <c r="A9" s="511" t="s">
        <v>78</v>
      </c>
      <c r="B9" s="509"/>
      <c r="C9" s="17" t="s">
        <v>79</v>
      </c>
      <c r="D9" s="18" t="s">
        <v>80</v>
      </c>
      <c r="E9" s="19" t="s">
        <v>81</v>
      </c>
      <c r="F9" s="22" t="s">
        <v>82</v>
      </c>
      <c r="G9" s="17" t="s">
        <v>83</v>
      </c>
      <c r="H9" s="17" t="s">
        <v>84</v>
      </c>
      <c r="I9" s="19" t="s">
        <v>85</v>
      </c>
      <c r="J9" s="23" t="s">
        <v>86</v>
      </c>
      <c r="K9" s="29" t="s">
        <v>87</v>
      </c>
    </row>
    <row r="10" spans="1:11" s="15" customFormat="1" ht="11.25">
      <c r="A10" s="318" t="s">
        <v>4</v>
      </c>
      <c r="B10" s="319" t="s">
        <v>5</v>
      </c>
      <c r="C10" s="319" t="s">
        <v>6</v>
      </c>
      <c r="D10" s="319" t="s">
        <v>6</v>
      </c>
      <c r="E10" s="320" t="s">
        <v>6</v>
      </c>
      <c r="F10" s="321" t="s">
        <v>5</v>
      </c>
      <c r="G10" s="319" t="s">
        <v>5</v>
      </c>
      <c r="H10" s="319" t="s">
        <v>6</v>
      </c>
      <c r="I10" s="320" t="s">
        <v>5</v>
      </c>
      <c r="J10" s="322" t="s">
        <v>7</v>
      </c>
      <c r="K10" s="27" t="s">
        <v>7</v>
      </c>
    </row>
    <row r="11" spans="1:11" s="16" customFormat="1" ht="11.25">
      <c r="A11" s="11" t="s">
        <v>88</v>
      </c>
      <c r="B11" s="323">
        <v>2090</v>
      </c>
      <c r="C11" s="323">
        <v>1290</v>
      </c>
      <c r="D11" s="323">
        <v>1390</v>
      </c>
      <c r="E11" s="324">
        <v>2590</v>
      </c>
      <c r="F11" s="325">
        <v>745</v>
      </c>
      <c r="G11" s="323">
        <v>1390</v>
      </c>
      <c r="H11" s="323">
        <v>1245</v>
      </c>
      <c r="I11" s="324">
        <v>5335</v>
      </c>
      <c r="J11" s="811">
        <v>83700</v>
      </c>
      <c r="K11" s="812">
        <v>287000</v>
      </c>
    </row>
    <row r="12" spans="1:11" s="16" customFormat="1" ht="11.25">
      <c r="A12" s="8" t="s">
        <v>9</v>
      </c>
      <c r="B12" s="138" t="s">
        <v>10</v>
      </c>
      <c r="C12" s="138" t="s">
        <v>11</v>
      </c>
      <c r="D12" s="139" t="s">
        <v>10</v>
      </c>
      <c r="E12" s="140" t="s">
        <v>11</v>
      </c>
      <c r="F12" s="9" t="s">
        <v>10</v>
      </c>
      <c r="G12" s="138" t="s">
        <v>10</v>
      </c>
      <c r="H12" s="138" t="s">
        <v>12</v>
      </c>
      <c r="I12" s="10" t="s">
        <v>10</v>
      </c>
      <c r="J12" s="24" t="s">
        <v>10</v>
      </c>
      <c r="K12" s="25" t="s">
        <v>11</v>
      </c>
    </row>
    <row r="13" spans="1:11" s="16" customFormat="1" ht="11.25">
      <c r="A13" s="8" t="s">
        <v>13</v>
      </c>
      <c r="B13" s="326" t="s">
        <v>14</v>
      </c>
      <c r="C13" s="326" t="s">
        <v>15</v>
      </c>
      <c r="D13" s="326" t="s">
        <v>16</v>
      </c>
      <c r="E13" s="327" t="s">
        <v>17</v>
      </c>
      <c r="F13" s="328" t="s">
        <v>18</v>
      </c>
      <c r="G13" s="326" t="s">
        <v>19</v>
      </c>
      <c r="H13" s="326" t="s">
        <v>20</v>
      </c>
      <c r="I13" s="327" t="s">
        <v>18</v>
      </c>
      <c r="J13" s="329" t="s">
        <v>21</v>
      </c>
      <c r="K13" s="27" t="s">
        <v>22</v>
      </c>
    </row>
    <row r="14" spans="1:11" s="16" customFormat="1" ht="11.25">
      <c r="A14" s="8" t="s">
        <v>23</v>
      </c>
      <c r="B14" s="12" t="s">
        <v>24</v>
      </c>
      <c r="C14" s="12" t="s">
        <v>25</v>
      </c>
      <c r="D14" s="12" t="s">
        <v>26</v>
      </c>
      <c r="E14" s="13" t="s">
        <v>27</v>
      </c>
      <c r="F14" s="301" t="s">
        <v>28</v>
      </c>
      <c r="G14" s="12" t="s">
        <v>29</v>
      </c>
      <c r="H14" s="12" t="s">
        <v>30</v>
      </c>
      <c r="I14" s="13" t="s">
        <v>31</v>
      </c>
      <c r="J14" s="26" t="s">
        <v>32</v>
      </c>
      <c r="K14" s="27" t="s">
        <v>32</v>
      </c>
    </row>
    <row r="15" spans="1:11" s="16" customFormat="1" ht="11.25">
      <c r="A15" s="8" t="s">
        <v>33</v>
      </c>
      <c r="B15" s="326" t="s">
        <v>8</v>
      </c>
      <c r="C15" s="326" t="s">
        <v>34</v>
      </c>
      <c r="D15" s="326" t="s">
        <v>34</v>
      </c>
      <c r="E15" s="327" t="s">
        <v>35</v>
      </c>
      <c r="F15" s="328" t="s">
        <v>34</v>
      </c>
      <c r="G15" s="326" t="s">
        <v>36</v>
      </c>
      <c r="H15" s="326" t="s">
        <v>37</v>
      </c>
      <c r="I15" s="327" t="s">
        <v>34</v>
      </c>
      <c r="J15" s="329" t="s">
        <v>8</v>
      </c>
      <c r="K15" s="27" t="s">
        <v>38</v>
      </c>
    </row>
    <row r="16" spans="1:11" s="15" customFormat="1" ht="11.25">
      <c r="A16" s="8" t="s">
        <v>39</v>
      </c>
      <c r="B16" s="138" t="s">
        <v>40</v>
      </c>
      <c r="C16" s="138" t="s">
        <v>41</v>
      </c>
      <c r="D16" s="138" t="s">
        <v>42</v>
      </c>
      <c r="E16" s="10" t="s">
        <v>41</v>
      </c>
      <c r="F16" s="302" t="s">
        <v>43</v>
      </c>
      <c r="G16" s="138" t="s">
        <v>44</v>
      </c>
      <c r="H16" s="138" t="s">
        <v>45</v>
      </c>
      <c r="I16" s="10" t="s">
        <v>44</v>
      </c>
      <c r="J16" s="28" t="s">
        <v>41</v>
      </c>
      <c r="K16" s="25" t="s">
        <v>43</v>
      </c>
    </row>
    <row r="17" spans="1:11" s="16" customFormat="1" ht="22.5">
      <c r="A17" s="8" t="s">
        <v>46</v>
      </c>
      <c r="B17" s="295" t="s">
        <v>47</v>
      </c>
      <c r="C17" s="295" t="s">
        <v>48</v>
      </c>
      <c r="D17" s="295" t="s">
        <v>48</v>
      </c>
      <c r="E17" s="296" t="s">
        <v>49</v>
      </c>
      <c r="F17" s="14" t="s">
        <v>50</v>
      </c>
      <c r="G17" s="295" t="s">
        <v>48</v>
      </c>
      <c r="H17" s="295" t="s">
        <v>47</v>
      </c>
      <c r="I17" s="296" t="s">
        <v>48</v>
      </c>
      <c r="J17" s="303" t="s">
        <v>47</v>
      </c>
      <c r="K17" s="25" t="s">
        <v>51</v>
      </c>
    </row>
    <row r="18" spans="1:11" s="16" customFormat="1" ht="11.25">
      <c r="A18" s="8" t="s">
        <v>52</v>
      </c>
      <c r="B18" s="295" t="s">
        <v>53</v>
      </c>
      <c r="C18" s="295" t="s">
        <v>54</v>
      </c>
      <c r="D18" s="295" t="s">
        <v>54</v>
      </c>
      <c r="E18" s="296"/>
      <c r="F18" s="14" t="s">
        <v>54</v>
      </c>
      <c r="G18" s="295" t="s">
        <v>54</v>
      </c>
      <c r="H18" s="295" t="s">
        <v>53</v>
      </c>
      <c r="I18" s="296" t="s">
        <v>55</v>
      </c>
      <c r="J18" s="303" t="s">
        <v>55</v>
      </c>
      <c r="K18" s="25" t="s">
        <v>54</v>
      </c>
    </row>
    <row r="19" spans="1:11" s="16" customFormat="1" ht="11.25">
      <c r="A19" s="8" t="s">
        <v>56</v>
      </c>
      <c r="B19" s="138" t="s">
        <v>57</v>
      </c>
      <c r="C19" s="138" t="s">
        <v>58</v>
      </c>
      <c r="D19" s="138" t="s">
        <v>59</v>
      </c>
      <c r="E19" s="10" t="s">
        <v>60</v>
      </c>
      <c r="F19" s="302" t="s">
        <v>61</v>
      </c>
      <c r="G19" s="138" t="s">
        <v>62</v>
      </c>
      <c r="H19" s="138" t="s">
        <v>63</v>
      </c>
      <c r="I19" s="10" t="s">
        <v>64</v>
      </c>
      <c r="J19" s="28" t="s">
        <v>65</v>
      </c>
      <c r="K19" s="25" t="s">
        <v>66</v>
      </c>
    </row>
    <row r="20" spans="1:11" s="16" customFormat="1" ht="12" thickBot="1">
      <c r="A20" s="56" t="s">
        <v>67</v>
      </c>
      <c r="B20" s="330" t="s">
        <v>68</v>
      </c>
      <c r="C20" s="330" t="s">
        <v>69</v>
      </c>
      <c r="D20" s="330" t="s">
        <v>70</v>
      </c>
      <c r="E20" s="331" t="s">
        <v>71</v>
      </c>
      <c r="F20" s="332" t="s">
        <v>72</v>
      </c>
      <c r="G20" s="330" t="s">
        <v>73</v>
      </c>
      <c r="H20" s="330" t="s">
        <v>74</v>
      </c>
      <c r="I20" s="331" t="s">
        <v>75</v>
      </c>
      <c r="J20" s="333" t="s">
        <v>76</v>
      </c>
      <c r="K20" s="334" t="s">
        <v>77</v>
      </c>
    </row>
    <row r="21" spans="1:11">
      <c r="A21" s="33"/>
      <c r="B21" s="34"/>
      <c r="C21" s="34"/>
      <c r="D21" s="34"/>
      <c r="E21" s="34"/>
      <c r="F21" s="34"/>
      <c r="G21" s="34"/>
      <c r="H21" s="34"/>
      <c r="I21" s="34"/>
      <c r="J21" s="34"/>
      <c r="K21" s="35"/>
    </row>
    <row r="22" spans="1:11" ht="25.5" customHeight="1">
      <c r="A22" s="33"/>
      <c r="B22" s="34"/>
      <c r="C22" s="34"/>
      <c r="D22" s="34"/>
      <c r="E22" s="34"/>
      <c r="F22" s="34"/>
      <c r="G22" s="34"/>
      <c r="H22" s="34"/>
      <c r="I22" s="34"/>
      <c r="J22" s="34"/>
      <c r="K22" s="35"/>
    </row>
    <row r="23" spans="1:11" ht="21.75" customHeight="1">
      <c r="A23" s="547" t="s">
        <v>89</v>
      </c>
      <c r="B23" s="548"/>
      <c r="C23" s="548"/>
      <c r="D23" s="548"/>
      <c r="E23" s="548"/>
      <c r="F23" s="548"/>
      <c r="G23" s="548"/>
      <c r="H23" s="548"/>
      <c r="I23" s="548"/>
      <c r="J23" s="548"/>
      <c r="K23" s="549"/>
    </row>
    <row r="24" spans="1:11" s="40" customFormat="1" ht="18" customHeight="1">
      <c r="A24" s="514" t="s">
        <v>1</v>
      </c>
      <c r="B24" s="501"/>
      <c r="C24" s="501"/>
      <c r="D24" s="501"/>
      <c r="E24" s="501"/>
      <c r="F24" s="501"/>
      <c r="G24" s="515"/>
      <c r="H24" s="504" t="s">
        <v>2</v>
      </c>
      <c r="I24" s="505"/>
      <c r="J24" s="505"/>
      <c r="K24" s="506"/>
    </row>
    <row r="25" spans="1:11" ht="144" customHeight="1">
      <c r="A25" s="518"/>
      <c r="B25" s="507"/>
      <c r="C25" s="507"/>
      <c r="D25" s="507"/>
      <c r="E25" s="31"/>
      <c r="F25" s="507"/>
      <c r="G25" s="508"/>
      <c r="H25" s="512"/>
      <c r="I25" s="513"/>
      <c r="J25" s="41"/>
      <c r="K25" s="42"/>
    </row>
    <row r="26" spans="1:11" ht="30">
      <c r="A26" s="848" t="s">
        <v>538</v>
      </c>
      <c r="B26" s="848"/>
      <c r="C26" s="848" t="s">
        <v>539</v>
      </c>
      <c r="D26" s="848"/>
      <c r="E26" s="820" t="s">
        <v>540</v>
      </c>
      <c r="F26" s="848" t="s">
        <v>541</v>
      </c>
      <c r="G26" s="848"/>
      <c r="H26" s="848" t="s">
        <v>542</v>
      </c>
      <c r="I26" s="848"/>
      <c r="J26" s="820" t="s">
        <v>543</v>
      </c>
      <c r="K26" s="820" t="s">
        <v>544</v>
      </c>
    </row>
    <row r="27" spans="1:11" s="16" customFormat="1" ht="78">
      <c r="A27" s="511" t="s">
        <v>116</v>
      </c>
      <c r="B27" s="509"/>
      <c r="C27" s="509" t="s">
        <v>117</v>
      </c>
      <c r="D27" s="509"/>
      <c r="E27" s="509" t="s">
        <v>118</v>
      </c>
      <c r="F27" s="509"/>
      <c r="G27" s="510"/>
      <c r="H27" s="511" t="s">
        <v>119</v>
      </c>
      <c r="I27" s="509"/>
      <c r="J27" s="18" t="s">
        <v>120</v>
      </c>
      <c r="K27" s="29" t="s">
        <v>121</v>
      </c>
    </row>
    <row r="28" spans="1:11" s="15" customFormat="1" ht="15" customHeight="1">
      <c r="A28" s="318" t="s">
        <v>4</v>
      </c>
      <c r="B28" s="319" t="s">
        <v>90</v>
      </c>
      <c r="C28" s="516" t="s">
        <v>90</v>
      </c>
      <c r="D28" s="517"/>
      <c r="E28" s="319" t="s">
        <v>5</v>
      </c>
      <c r="F28" s="564" t="s">
        <v>5</v>
      </c>
      <c r="G28" s="565"/>
      <c r="H28" s="532" t="s">
        <v>5</v>
      </c>
      <c r="I28" s="517"/>
      <c r="J28" s="335" t="s">
        <v>5</v>
      </c>
      <c r="K28" s="27" t="s">
        <v>5</v>
      </c>
    </row>
    <row r="29" spans="1:11" s="16" customFormat="1" ht="15" customHeight="1">
      <c r="A29" s="11" t="s">
        <v>474</v>
      </c>
      <c r="B29" s="336">
        <v>2550</v>
      </c>
      <c r="C29" s="568">
        <v>2950</v>
      </c>
      <c r="D29" s="540"/>
      <c r="E29" s="336">
        <v>2395</v>
      </c>
      <c r="F29" s="566">
        <v>2545</v>
      </c>
      <c r="G29" s="567"/>
      <c r="H29" s="539">
        <v>1270</v>
      </c>
      <c r="I29" s="540"/>
      <c r="J29" s="337">
        <v>1215</v>
      </c>
      <c r="K29" s="338">
        <v>1655</v>
      </c>
    </row>
    <row r="30" spans="1:11" s="16" customFormat="1" ht="15" customHeight="1">
      <c r="A30" s="8" t="s">
        <v>9</v>
      </c>
      <c r="B30" s="138" t="s">
        <v>91</v>
      </c>
      <c r="C30" s="562" t="s">
        <v>91</v>
      </c>
      <c r="D30" s="563"/>
      <c r="E30" s="143" t="s">
        <v>92</v>
      </c>
      <c r="F30" s="561" t="s">
        <v>92</v>
      </c>
      <c r="G30" s="559"/>
      <c r="H30" s="537" t="s">
        <v>10</v>
      </c>
      <c r="I30" s="538"/>
      <c r="J30" s="37" t="s">
        <v>10</v>
      </c>
      <c r="K30" s="25" t="s">
        <v>11</v>
      </c>
    </row>
    <row r="31" spans="1:11" s="16" customFormat="1" ht="33.75">
      <c r="A31" s="8" t="s">
        <v>13</v>
      </c>
      <c r="B31" s="326" t="s">
        <v>93</v>
      </c>
      <c r="C31" s="542" t="s">
        <v>93</v>
      </c>
      <c r="D31" s="536"/>
      <c r="E31" s="326" t="s">
        <v>122</v>
      </c>
      <c r="F31" s="545" t="s">
        <v>123</v>
      </c>
      <c r="G31" s="546"/>
      <c r="H31" s="535" t="s">
        <v>94</v>
      </c>
      <c r="I31" s="536"/>
      <c r="J31" s="339" t="s">
        <v>95</v>
      </c>
      <c r="K31" s="27" t="s">
        <v>96</v>
      </c>
    </row>
    <row r="32" spans="1:11" s="16" customFormat="1" ht="33.75">
      <c r="A32" s="8" t="s">
        <v>23</v>
      </c>
      <c r="B32" s="12" t="s">
        <v>97</v>
      </c>
      <c r="C32" s="541" t="s">
        <v>97</v>
      </c>
      <c r="D32" s="534"/>
      <c r="E32" s="12" t="s">
        <v>124</v>
      </c>
      <c r="F32" s="543" t="s">
        <v>125</v>
      </c>
      <c r="G32" s="544"/>
      <c r="H32" s="533" t="s">
        <v>98</v>
      </c>
      <c r="I32" s="534"/>
      <c r="J32" s="300" t="s">
        <v>28</v>
      </c>
      <c r="K32" s="27" t="s">
        <v>99</v>
      </c>
    </row>
    <row r="33" spans="1:12" s="16" customFormat="1" ht="15" customHeight="1">
      <c r="A33" s="8" t="s">
        <v>33</v>
      </c>
      <c r="B33" s="326" t="s">
        <v>100</v>
      </c>
      <c r="C33" s="542" t="s">
        <v>100</v>
      </c>
      <c r="D33" s="536"/>
      <c r="E33" s="326" t="s">
        <v>35</v>
      </c>
      <c r="F33" s="545" t="s">
        <v>101</v>
      </c>
      <c r="G33" s="546"/>
      <c r="H33" s="535" t="s">
        <v>102</v>
      </c>
      <c r="I33" s="536"/>
      <c r="J33" s="339" t="s">
        <v>103</v>
      </c>
      <c r="K33" s="27" t="s">
        <v>104</v>
      </c>
    </row>
    <row r="34" spans="1:12" s="15" customFormat="1" ht="33.75">
      <c r="A34" s="8" t="s">
        <v>39</v>
      </c>
      <c r="B34" s="138" t="s">
        <v>105</v>
      </c>
      <c r="C34" s="561" t="s">
        <v>105</v>
      </c>
      <c r="D34" s="538"/>
      <c r="E34" s="138" t="s">
        <v>126</v>
      </c>
      <c r="F34" s="558" t="s">
        <v>127</v>
      </c>
      <c r="G34" s="559"/>
      <c r="H34" s="537" t="s">
        <v>106</v>
      </c>
      <c r="I34" s="538"/>
      <c r="J34" s="298" t="s">
        <v>43</v>
      </c>
      <c r="K34" s="25" t="s">
        <v>43</v>
      </c>
    </row>
    <row r="35" spans="1:12" s="16" customFormat="1" ht="22.5">
      <c r="A35" s="8" t="s">
        <v>46</v>
      </c>
      <c r="B35" s="295" t="s">
        <v>50</v>
      </c>
      <c r="C35" s="555" t="s">
        <v>50</v>
      </c>
      <c r="D35" s="555"/>
      <c r="E35" s="295" t="s">
        <v>50</v>
      </c>
      <c r="F35" s="555" t="s">
        <v>50</v>
      </c>
      <c r="G35" s="560"/>
      <c r="H35" s="554" t="s">
        <v>50</v>
      </c>
      <c r="I35" s="555"/>
      <c r="J35" s="295" t="s">
        <v>50</v>
      </c>
      <c r="K35" s="25" t="s">
        <v>50</v>
      </c>
    </row>
    <row r="36" spans="1:12" s="16" customFormat="1" ht="15" customHeight="1">
      <c r="A36" s="8" t="s">
        <v>52</v>
      </c>
      <c r="B36" s="295" t="s">
        <v>53</v>
      </c>
      <c r="C36" s="555" t="s">
        <v>53</v>
      </c>
      <c r="D36" s="555"/>
      <c r="E36" s="295" t="s">
        <v>53</v>
      </c>
      <c r="F36" s="555" t="s">
        <v>53</v>
      </c>
      <c r="G36" s="560"/>
      <c r="H36" s="554" t="s">
        <v>54</v>
      </c>
      <c r="I36" s="555"/>
      <c r="J36" s="295" t="s">
        <v>54</v>
      </c>
      <c r="K36" s="25" t="s">
        <v>54</v>
      </c>
    </row>
    <row r="37" spans="1:12" s="16" customFormat="1" ht="15.75" customHeight="1">
      <c r="A37" s="8" t="s">
        <v>56</v>
      </c>
      <c r="B37" s="138" t="s">
        <v>62</v>
      </c>
      <c r="C37" s="550" t="s">
        <v>62</v>
      </c>
      <c r="D37" s="550"/>
      <c r="E37" s="138" t="s">
        <v>64</v>
      </c>
      <c r="F37" s="550" t="s">
        <v>107</v>
      </c>
      <c r="G37" s="551"/>
      <c r="H37" s="556" t="s">
        <v>108</v>
      </c>
      <c r="I37" s="550"/>
      <c r="J37" s="138" t="s">
        <v>109</v>
      </c>
      <c r="K37" s="25" t="s">
        <v>110</v>
      </c>
    </row>
    <row r="38" spans="1:12" s="43" customFormat="1" ht="15" customHeight="1" thickBot="1">
      <c r="A38" s="340" t="s">
        <v>67</v>
      </c>
      <c r="B38" s="46" t="s">
        <v>111</v>
      </c>
      <c r="C38" s="552" t="s">
        <v>111</v>
      </c>
      <c r="D38" s="552"/>
      <c r="E38" s="46" t="s">
        <v>112</v>
      </c>
      <c r="F38" s="552" t="s">
        <v>112</v>
      </c>
      <c r="G38" s="553"/>
      <c r="H38" s="557" t="s">
        <v>113</v>
      </c>
      <c r="I38" s="552"/>
      <c r="J38" s="46" t="s">
        <v>114</v>
      </c>
      <c r="K38" s="47" t="s">
        <v>115</v>
      </c>
    </row>
    <row r="39" spans="1:12" ht="21.75" customHeight="1">
      <c r="A39" s="569"/>
      <c r="B39" s="570"/>
      <c r="C39" s="570"/>
      <c r="D39" s="570"/>
      <c r="E39" s="570"/>
      <c r="F39" s="570"/>
      <c r="G39" s="570"/>
      <c r="H39" s="570"/>
      <c r="I39" s="570"/>
      <c r="J39" s="570"/>
      <c r="K39" s="570"/>
      <c r="L39" s="30"/>
    </row>
    <row r="40" spans="1:12">
      <c r="C40" s="66"/>
      <c r="D40" s="67"/>
      <c r="E40" s="68"/>
      <c r="F40" s="69"/>
      <c r="G40" s="70"/>
      <c r="H40" s="71"/>
      <c r="I40" s="72"/>
      <c r="J40" s="146"/>
      <c r="K40" s="36"/>
    </row>
    <row r="41" spans="1:12">
      <c r="C41" s="66"/>
      <c r="D41" s="67"/>
      <c r="E41" s="68"/>
      <c r="F41" s="69"/>
      <c r="G41" s="70"/>
      <c r="H41" s="71"/>
      <c r="I41" s="72"/>
      <c r="J41" s="146"/>
      <c r="K41" s="36"/>
    </row>
    <row r="42" spans="1:12">
      <c r="C42" s="66"/>
      <c r="D42" s="67"/>
      <c r="E42" s="68"/>
      <c r="F42" s="69"/>
      <c r="G42" s="70"/>
      <c r="H42" s="71"/>
      <c r="I42" s="72"/>
      <c r="J42" s="146"/>
      <c r="K42" s="36"/>
    </row>
    <row r="43" spans="1:12">
      <c r="C43" s="66"/>
      <c r="D43" s="67"/>
      <c r="E43" s="68"/>
      <c r="F43" s="69"/>
      <c r="G43" s="70"/>
      <c r="H43" s="71"/>
      <c r="I43" s="72"/>
      <c r="J43" s="146"/>
      <c r="K43" s="36"/>
    </row>
    <row r="44" spans="1:12">
      <c r="C44" s="66"/>
      <c r="D44" s="67"/>
      <c r="E44" s="68"/>
      <c r="F44" s="69"/>
      <c r="G44" s="70"/>
      <c r="H44" s="71"/>
      <c r="I44" s="72"/>
      <c r="J44" s="146"/>
      <c r="K44" s="36"/>
    </row>
    <row r="45" spans="1:12">
      <c r="C45" s="66"/>
      <c r="D45" s="67"/>
      <c r="E45" s="68"/>
      <c r="F45" s="69"/>
      <c r="G45" s="70"/>
      <c r="H45" s="71"/>
      <c r="I45" s="72"/>
      <c r="J45" s="146"/>
      <c r="K45" s="36"/>
    </row>
    <row r="46" spans="1:12">
      <c r="C46" s="66"/>
      <c r="D46" s="67"/>
      <c r="E46" s="68"/>
      <c r="F46" s="69"/>
      <c r="G46" s="70"/>
      <c r="H46" s="71"/>
      <c r="I46" s="72"/>
      <c r="J46" s="146"/>
      <c r="K46" s="36"/>
    </row>
    <row r="47" spans="1:12">
      <c r="C47" s="66"/>
      <c r="D47" s="67"/>
      <c r="E47" s="68"/>
      <c r="F47" s="69"/>
      <c r="G47" s="70"/>
      <c r="H47" s="71"/>
      <c r="I47" s="72"/>
      <c r="J47" s="146"/>
      <c r="K47" s="36"/>
    </row>
    <row r="48" spans="1:12">
      <c r="C48" s="66"/>
      <c r="D48" s="67"/>
      <c r="E48" s="68"/>
      <c r="F48" s="69"/>
      <c r="G48" s="70"/>
      <c r="H48" s="71"/>
      <c r="I48" s="72"/>
      <c r="J48" s="146"/>
      <c r="K48" s="36"/>
    </row>
    <row r="49" spans="1:12">
      <c r="C49" s="66"/>
      <c r="D49" s="67"/>
      <c r="E49" s="68"/>
      <c r="F49" s="69"/>
      <c r="G49" s="70"/>
      <c r="H49" s="71"/>
      <c r="I49" s="72"/>
      <c r="J49" s="146"/>
      <c r="K49" s="36"/>
    </row>
    <row r="50" spans="1:12">
      <c r="C50" s="66"/>
      <c r="D50" s="67"/>
      <c r="E50" s="68"/>
      <c r="F50" s="69"/>
      <c r="G50" s="70"/>
      <c r="H50" s="71"/>
      <c r="I50" s="72"/>
      <c r="J50" s="146"/>
      <c r="K50" s="36"/>
    </row>
    <row r="51" spans="1:12" ht="13.5" customHeight="1">
      <c r="C51" s="66"/>
      <c r="D51" s="67"/>
      <c r="E51" s="68"/>
      <c r="F51" s="69"/>
      <c r="G51" s="70"/>
      <c r="H51" s="71"/>
      <c r="I51" s="72"/>
      <c r="J51" s="146"/>
      <c r="K51" s="36"/>
    </row>
    <row r="52" spans="1:12" ht="21.75" customHeight="1">
      <c r="A52" s="525" t="s">
        <v>128</v>
      </c>
      <c r="B52" s="525"/>
      <c r="C52" s="525"/>
      <c r="D52" s="525"/>
      <c r="E52" s="525"/>
      <c r="F52" s="525"/>
      <c r="G52" s="525"/>
      <c r="H52" s="525"/>
      <c r="I52" s="525"/>
      <c r="J52" s="525"/>
      <c r="K52" s="526"/>
      <c r="L52" s="30"/>
    </row>
    <row r="53" spans="1:12" ht="18" customHeight="1" thickBot="1">
      <c r="A53" s="39"/>
      <c r="B53" s="501" t="s">
        <v>1</v>
      </c>
      <c r="C53" s="502"/>
      <c r="D53" s="502"/>
      <c r="E53" s="503"/>
      <c r="F53" s="504" t="s">
        <v>2</v>
      </c>
      <c r="G53" s="505"/>
      <c r="H53" s="505"/>
      <c r="I53" s="505"/>
      <c r="J53" s="506"/>
      <c r="K53" s="50" t="s">
        <v>3</v>
      </c>
    </row>
    <row r="54" spans="1:12" ht="180" customHeight="1">
      <c r="A54" s="38"/>
      <c r="B54" s="31"/>
      <c r="C54" s="32"/>
      <c r="D54" s="5"/>
      <c r="E54" s="20"/>
      <c r="F54" s="21"/>
      <c r="G54" s="5"/>
      <c r="H54" s="7"/>
      <c r="I54" s="20"/>
      <c r="J54" s="48"/>
      <c r="K54" s="51"/>
    </row>
    <row r="55" spans="1:12" s="2" customFormat="1" ht="45">
      <c r="A55" s="410"/>
      <c r="B55" s="820" t="s">
        <v>545</v>
      </c>
      <c r="C55" s="820" t="s">
        <v>546</v>
      </c>
      <c r="D55" s="820" t="s">
        <v>547</v>
      </c>
      <c r="E55" s="820" t="s">
        <v>548</v>
      </c>
      <c r="F55" s="820" t="s">
        <v>549</v>
      </c>
      <c r="G55" s="820" t="s">
        <v>550</v>
      </c>
      <c r="H55" s="820" t="s">
        <v>551</v>
      </c>
      <c r="I55" s="820" t="s">
        <v>552</v>
      </c>
      <c r="J55" s="820" t="s">
        <v>553</v>
      </c>
      <c r="K55" s="820" t="s">
        <v>554</v>
      </c>
    </row>
    <row r="56" spans="1:12" s="16" customFormat="1" ht="11.25">
      <c r="A56" s="318" t="s">
        <v>4</v>
      </c>
      <c r="B56" s="55" t="s">
        <v>5</v>
      </c>
      <c r="C56" s="55" t="s">
        <v>5</v>
      </c>
      <c r="D56" s="55" t="s">
        <v>5</v>
      </c>
      <c r="E56" s="59" t="s">
        <v>5</v>
      </c>
      <c r="F56" s="322" t="s">
        <v>5</v>
      </c>
      <c r="G56" s="319" t="s">
        <v>5</v>
      </c>
      <c r="H56" s="319" t="s">
        <v>5</v>
      </c>
      <c r="I56" s="319" t="s">
        <v>5</v>
      </c>
      <c r="J56" s="320" t="s">
        <v>5</v>
      </c>
      <c r="K56" s="341" t="s">
        <v>134</v>
      </c>
    </row>
    <row r="57" spans="1:12" s="15" customFormat="1" ht="11.25">
      <c r="A57" s="11" t="s">
        <v>474</v>
      </c>
      <c r="B57" s="342">
        <v>675</v>
      </c>
      <c r="C57" s="342">
        <v>745</v>
      </c>
      <c r="D57" s="342">
        <v>840</v>
      </c>
      <c r="E57" s="338">
        <v>915</v>
      </c>
      <c r="F57" s="343">
        <v>465</v>
      </c>
      <c r="G57" s="336">
        <v>550</v>
      </c>
      <c r="H57" s="336">
        <v>610</v>
      </c>
      <c r="I57" s="336">
        <v>620</v>
      </c>
      <c r="J57" s="338">
        <v>785</v>
      </c>
      <c r="K57" s="810">
        <v>26490</v>
      </c>
    </row>
    <row r="58" spans="1:12" s="16" customFormat="1" ht="11.25">
      <c r="A58" s="44" t="s">
        <v>131</v>
      </c>
      <c r="B58" s="138" t="s">
        <v>135</v>
      </c>
      <c r="C58" s="138" t="s">
        <v>135</v>
      </c>
      <c r="D58" s="139" t="s">
        <v>135</v>
      </c>
      <c r="E58" s="140" t="s">
        <v>135</v>
      </c>
      <c r="F58" s="24" t="s">
        <v>135</v>
      </c>
      <c r="G58" s="138" t="s">
        <v>135</v>
      </c>
      <c r="H58" s="138" t="s">
        <v>135</v>
      </c>
      <c r="I58" s="297" t="s">
        <v>12</v>
      </c>
      <c r="J58" s="140" t="s">
        <v>12</v>
      </c>
      <c r="K58" s="144" t="s">
        <v>135</v>
      </c>
    </row>
    <row r="59" spans="1:12" s="16" customFormat="1" ht="11.25">
      <c r="A59" s="44" t="s">
        <v>13</v>
      </c>
      <c r="B59" s="326" t="s">
        <v>136</v>
      </c>
      <c r="C59" s="326" t="s">
        <v>136</v>
      </c>
      <c r="D59" s="326" t="s">
        <v>18</v>
      </c>
      <c r="E59" s="327" t="s">
        <v>17</v>
      </c>
      <c r="F59" s="329" t="s">
        <v>142</v>
      </c>
      <c r="G59" s="326" t="s">
        <v>142</v>
      </c>
      <c r="H59" s="326" t="s">
        <v>143</v>
      </c>
      <c r="I59" s="344" t="s">
        <v>144</v>
      </c>
      <c r="J59" s="327" t="s">
        <v>17</v>
      </c>
      <c r="K59" s="145" t="s">
        <v>145</v>
      </c>
    </row>
    <row r="60" spans="1:12" s="16" customFormat="1" ht="11.25">
      <c r="A60" s="44" t="s">
        <v>23</v>
      </c>
      <c r="B60" s="12" t="s">
        <v>137</v>
      </c>
      <c r="C60" s="12" t="s">
        <v>137</v>
      </c>
      <c r="D60" s="12" t="s">
        <v>97</v>
      </c>
      <c r="E60" s="13" t="s">
        <v>97</v>
      </c>
      <c r="F60" s="26" t="s">
        <v>137</v>
      </c>
      <c r="G60" s="12" t="s">
        <v>146</v>
      </c>
      <c r="H60" s="12" t="s">
        <v>147</v>
      </c>
      <c r="I60" s="299" t="s">
        <v>148</v>
      </c>
      <c r="J60" s="13" t="s">
        <v>97</v>
      </c>
      <c r="K60" s="145" t="s">
        <v>149</v>
      </c>
    </row>
    <row r="61" spans="1:12" s="16" customFormat="1" ht="11.25">
      <c r="A61" s="44" t="s">
        <v>132</v>
      </c>
      <c r="B61" s="326" t="s">
        <v>138</v>
      </c>
      <c r="C61" s="326" t="s">
        <v>138</v>
      </c>
      <c r="D61" s="326" t="s">
        <v>103</v>
      </c>
      <c r="E61" s="327" t="s">
        <v>103</v>
      </c>
      <c r="F61" s="329" t="s">
        <v>150</v>
      </c>
      <c r="G61" s="326" t="s">
        <v>138</v>
      </c>
      <c r="H61" s="326" t="s">
        <v>36</v>
      </c>
      <c r="I61" s="344" t="s">
        <v>151</v>
      </c>
      <c r="J61" s="345" t="s">
        <v>152</v>
      </c>
      <c r="K61" s="145" t="s">
        <v>138</v>
      </c>
    </row>
    <row r="62" spans="1:12" s="15" customFormat="1" ht="11.25">
      <c r="A62" s="44" t="s">
        <v>39</v>
      </c>
      <c r="B62" s="138" t="s">
        <v>139</v>
      </c>
      <c r="C62" s="138" t="s">
        <v>139</v>
      </c>
      <c r="D62" s="138" t="s">
        <v>139</v>
      </c>
      <c r="E62" s="10" t="s">
        <v>139</v>
      </c>
      <c r="F62" s="28" t="s">
        <v>43</v>
      </c>
      <c r="G62" s="138" t="s">
        <v>43</v>
      </c>
      <c r="H62" s="138" t="s">
        <v>41</v>
      </c>
      <c r="I62" s="138" t="s">
        <v>41</v>
      </c>
      <c r="J62" s="10" t="s">
        <v>43</v>
      </c>
      <c r="K62" s="52" t="s">
        <v>43</v>
      </c>
    </row>
    <row r="63" spans="1:12" s="16" customFormat="1" ht="11.25">
      <c r="A63" s="44" t="s">
        <v>133</v>
      </c>
      <c r="B63" s="295" t="s">
        <v>140</v>
      </c>
      <c r="C63" s="295" t="s">
        <v>153</v>
      </c>
      <c r="D63" s="295" t="s">
        <v>140</v>
      </c>
      <c r="E63" s="296" t="s">
        <v>153</v>
      </c>
      <c r="F63" s="303" t="s">
        <v>154</v>
      </c>
      <c r="G63" s="295" t="s">
        <v>154</v>
      </c>
      <c r="H63" s="295" t="s">
        <v>154</v>
      </c>
      <c r="I63" s="295" t="s">
        <v>154</v>
      </c>
      <c r="J63" s="296" t="s">
        <v>154</v>
      </c>
      <c r="K63" s="52" t="s">
        <v>154</v>
      </c>
    </row>
    <row r="64" spans="1:12" s="16" customFormat="1" ht="11.25">
      <c r="A64" s="44" t="s">
        <v>52</v>
      </c>
      <c r="B64" s="295" t="s">
        <v>54</v>
      </c>
      <c r="C64" s="295" t="s">
        <v>54</v>
      </c>
      <c r="D64" s="295" t="s">
        <v>54</v>
      </c>
      <c r="E64" s="296" t="s">
        <v>54</v>
      </c>
      <c r="F64" s="303" t="s">
        <v>54</v>
      </c>
      <c r="G64" s="295" t="s">
        <v>54</v>
      </c>
      <c r="H64" s="295" t="s">
        <v>54</v>
      </c>
      <c r="I64" s="295" t="s">
        <v>54</v>
      </c>
      <c r="J64" s="296" t="s">
        <v>54</v>
      </c>
      <c r="K64" s="52" t="s">
        <v>54</v>
      </c>
    </row>
    <row r="65" spans="1:11" s="16" customFormat="1" ht="11.25">
      <c r="A65" s="346" t="s">
        <v>56</v>
      </c>
      <c r="B65" s="138" t="s">
        <v>141</v>
      </c>
      <c r="C65" s="138" t="s">
        <v>155</v>
      </c>
      <c r="D65" s="138" t="s">
        <v>156</v>
      </c>
      <c r="E65" s="10" t="s">
        <v>156</v>
      </c>
      <c r="F65" s="28" t="s">
        <v>157</v>
      </c>
      <c r="G65" s="138" t="s">
        <v>141</v>
      </c>
      <c r="H65" s="138" t="s">
        <v>155</v>
      </c>
      <c r="I65" s="138" t="s">
        <v>158</v>
      </c>
      <c r="J65" s="10" t="s">
        <v>156</v>
      </c>
      <c r="K65" s="52" t="s">
        <v>159</v>
      </c>
    </row>
    <row r="66" spans="1:11" s="16" customFormat="1" ht="12" thickBot="1">
      <c r="A66" s="45" t="s">
        <v>67</v>
      </c>
      <c r="B66" s="46"/>
      <c r="C66" s="46"/>
      <c r="D66" s="46"/>
      <c r="E66" s="47"/>
      <c r="F66" s="49" t="s">
        <v>160</v>
      </c>
      <c r="G66" s="46" t="s">
        <v>161</v>
      </c>
      <c r="H66" s="46" t="s">
        <v>162</v>
      </c>
      <c r="I66" s="46" t="s">
        <v>163</v>
      </c>
      <c r="J66" s="47" t="s">
        <v>164</v>
      </c>
      <c r="K66" s="53" t="s">
        <v>160</v>
      </c>
    </row>
    <row r="67" spans="1:11" ht="21.75" customHeight="1">
      <c r="A67" s="586" t="s">
        <v>129</v>
      </c>
      <c r="B67" s="587"/>
      <c r="C67" s="587"/>
      <c r="D67" s="587"/>
      <c r="E67" s="587"/>
      <c r="F67" s="587"/>
      <c r="G67" s="587"/>
      <c r="H67" s="587" t="s">
        <v>130</v>
      </c>
      <c r="I67" s="587"/>
      <c r="J67" s="587"/>
      <c r="K67" s="588"/>
    </row>
    <row r="68" spans="1:11" ht="18" customHeight="1">
      <c r="A68" s="527" t="s">
        <v>2</v>
      </c>
      <c r="B68" s="528"/>
      <c r="C68" s="528"/>
      <c r="D68" s="528"/>
      <c r="E68" s="528"/>
      <c r="F68" s="529"/>
      <c r="G68" s="527" t="s">
        <v>2</v>
      </c>
      <c r="H68" s="528"/>
      <c r="I68" s="528"/>
      <c r="J68" s="528"/>
      <c r="K68" s="529"/>
    </row>
    <row r="69" spans="1:11" ht="180" customHeight="1">
      <c r="A69" s="38"/>
      <c r="B69" s="31"/>
      <c r="C69" s="32"/>
      <c r="D69" s="5"/>
      <c r="E69" s="5"/>
      <c r="F69" s="20"/>
      <c r="G69" s="21"/>
      <c r="H69" s="7"/>
      <c r="I69" s="5"/>
      <c r="J69" s="5"/>
      <c r="K69" s="20"/>
    </row>
    <row r="70" spans="1:11" s="2" customFormat="1" ht="45">
      <c r="A70" s="410"/>
      <c r="B70" s="820" t="s">
        <v>555</v>
      </c>
      <c r="C70" s="820" t="s">
        <v>556</v>
      </c>
      <c r="D70" s="820" t="s">
        <v>557</v>
      </c>
      <c r="E70" s="820" t="s">
        <v>558</v>
      </c>
      <c r="F70" s="820" t="s">
        <v>559</v>
      </c>
      <c r="G70" s="820" t="s">
        <v>560</v>
      </c>
      <c r="H70" s="820" t="s">
        <v>561</v>
      </c>
      <c r="I70" s="820" t="s">
        <v>562</v>
      </c>
      <c r="J70" s="820" t="s">
        <v>563</v>
      </c>
      <c r="K70" s="820" t="s">
        <v>564</v>
      </c>
    </row>
    <row r="71" spans="1:11" s="16" customFormat="1" ht="11.25">
      <c r="A71" s="318" t="s">
        <v>4</v>
      </c>
      <c r="B71" s="55" t="s">
        <v>5</v>
      </c>
      <c r="C71" s="55" t="s">
        <v>5</v>
      </c>
      <c r="D71" s="55" t="s">
        <v>5</v>
      </c>
      <c r="E71" s="55" t="s">
        <v>5</v>
      </c>
      <c r="F71" s="59" t="s">
        <v>5</v>
      </c>
      <c r="G71" s="322" t="s">
        <v>5</v>
      </c>
      <c r="H71" s="319" t="s">
        <v>7</v>
      </c>
      <c r="I71" s="319" t="s">
        <v>5</v>
      </c>
      <c r="J71" s="319" t="s">
        <v>5</v>
      </c>
      <c r="K71" s="320" t="s">
        <v>5</v>
      </c>
    </row>
    <row r="72" spans="1:11" s="15" customFormat="1" ht="11.25">
      <c r="A72" s="11" t="s">
        <v>474</v>
      </c>
      <c r="B72" s="342">
        <v>895</v>
      </c>
      <c r="C72" s="342">
        <v>1135</v>
      </c>
      <c r="D72" s="342">
        <v>1325</v>
      </c>
      <c r="E72" s="342">
        <v>1575</v>
      </c>
      <c r="F72" s="338">
        <v>7200</v>
      </c>
      <c r="G72" s="343">
        <v>75</v>
      </c>
      <c r="H72" s="813">
        <v>1345</v>
      </c>
      <c r="I72" s="342">
        <v>40</v>
      </c>
      <c r="J72" s="336">
        <v>52</v>
      </c>
      <c r="K72" s="347">
        <v>35</v>
      </c>
    </row>
    <row r="73" spans="1:11" s="16" customFormat="1" ht="14.25" customHeight="1">
      <c r="A73" s="8" t="s">
        <v>9</v>
      </c>
      <c r="B73" s="54" t="s">
        <v>135</v>
      </c>
      <c r="C73" s="54" t="s">
        <v>10</v>
      </c>
      <c r="D73" s="54" t="s">
        <v>11</v>
      </c>
      <c r="E73" s="54" t="s">
        <v>11</v>
      </c>
      <c r="F73" s="58" t="s">
        <v>11</v>
      </c>
      <c r="G73" s="571" t="s">
        <v>350</v>
      </c>
      <c r="H73" s="574" t="s">
        <v>351</v>
      </c>
      <c r="I73" s="577" t="s">
        <v>173</v>
      </c>
      <c r="J73" s="580" t="s">
        <v>174</v>
      </c>
      <c r="K73" s="583" t="s">
        <v>175</v>
      </c>
    </row>
    <row r="74" spans="1:11" s="16" customFormat="1" ht="14.25" customHeight="1">
      <c r="A74" s="8" t="s">
        <v>13</v>
      </c>
      <c r="B74" s="55" t="s">
        <v>17</v>
      </c>
      <c r="C74" s="55" t="s">
        <v>17</v>
      </c>
      <c r="D74" s="326" t="s">
        <v>93</v>
      </c>
      <c r="E74" s="326" t="s">
        <v>93</v>
      </c>
      <c r="F74" s="327" t="s">
        <v>93</v>
      </c>
      <c r="G74" s="572"/>
      <c r="H74" s="575"/>
      <c r="I74" s="578"/>
      <c r="J74" s="581"/>
      <c r="K74" s="584"/>
    </row>
    <row r="75" spans="1:11" s="16" customFormat="1" ht="14.25" customHeight="1">
      <c r="A75" s="8" t="s">
        <v>23</v>
      </c>
      <c r="B75" s="55" t="s">
        <v>97</v>
      </c>
      <c r="C75" s="55" t="s">
        <v>28</v>
      </c>
      <c r="D75" s="55" t="s">
        <v>99</v>
      </c>
      <c r="E75" s="55" t="s">
        <v>99</v>
      </c>
      <c r="F75" s="59" t="s">
        <v>99</v>
      </c>
      <c r="G75" s="572"/>
      <c r="H75" s="575"/>
      <c r="I75" s="578"/>
      <c r="J75" s="581"/>
      <c r="K75" s="584"/>
    </row>
    <row r="76" spans="1:11" s="16" customFormat="1" ht="14.25" customHeight="1">
      <c r="A76" s="8" t="s">
        <v>33</v>
      </c>
      <c r="B76" s="55" t="s">
        <v>165</v>
      </c>
      <c r="C76" s="55" t="s">
        <v>166</v>
      </c>
      <c r="D76" s="55" t="s">
        <v>166</v>
      </c>
      <c r="E76" s="55" t="s">
        <v>38</v>
      </c>
      <c r="F76" s="59" t="s">
        <v>38</v>
      </c>
      <c r="G76" s="572"/>
      <c r="H76" s="575"/>
      <c r="I76" s="578"/>
      <c r="J76" s="581"/>
      <c r="K76" s="584"/>
    </row>
    <row r="77" spans="1:11" s="15" customFormat="1" ht="14.25" customHeight="1">
      <c r="A77" s="8" t="s">
        <v>39</v>
      </c>
      <c r="B77" s="54" t="s">
        <v>43</v>
      </c>
      <c r="C77" s="54" t="s">
        <v>43</v>
      </c>
      <c r="D77" s="54" t="s">
        <v>43</v>
      </c>
      <c r="E77" s="54" t="s">
        <v>43</v>
      </c>
      <c r="F77" s="58" t="s">
        <v>139</v>
      </c>
      <c r="G77" s="572"/>
      <c r="H77" s="575"/>
      <c r="I77" s="578"/>
      <c r="J77" s="581"/>
      <c r="K77" s="584"/>
    </row>
    <row r="78" spans="1:11" s="16" customFormat="1" ht="14.25" customHeight="1">
      <c r="A78" s="8" t="s">
        <v>133</v>
      </c>
      <c r="B78" s="368" t="s">
        <v>154</v>
      </c>
      <c r="C78" s="368" t="s">
        <v>154</v>
      </c>
      <c r="D78" s="368" t="s">
        <v>154</v>
      </c>
      <c r="E78" s="368" t="s">
        <v>154</v>
      </c>
      <c r="F78" s="369" t="s">
        <v>154</v>
      </c>
      <c r="G78" s="572"/>
      <c r="H78" s="575"/>
      <c r="I78" s="578"/>
      <c r="J78" s="581"/>
      <c r="K78" s="584"/>
    </row>
    <row r="79" spans="1:11" s="16" customFormat="1" ht="14.25" customHeight="1">
      <c r="A79" s="8" t="s">
        <v>52</v>
      </c>
      <c r="B79" s="368" t="s">
        <v>54</v>
      </c>
      <c r="C79" s="368" t="s">
        <v>54</v>
      </c>
      <c r="D79" s="368" t="s">
        <v>54</v>
      </c>
      <c r="E79" s="368" t="s">
        <v>54</v>
      </c>
      <c r="F79" s="369" t="s">
        <v>54</v>
      </c>
      <c r="G79" s="572"/>
      <c r="H79" s="575"/>
      <c r="I79" s="578"/>
      <c r="J79" s="581"/>
      <c r="K79" s="584"/>
    </row>
    <row r="80" spans="1:11" s="16" customFormat="1" ht="14.25" customHeight="1">
      <c r="A80" s="8" t="s">
        <v>56</v>
      </c>
      <c r="B80" s="398" t="s">
        <v>156</v>
      </c>
      <c r="C80" s="398" t="s">
        <v>62</v>
      </c>
      <c r="D80" s="398" t="s">
        <v>167</v>
      </c>
      <c r="E80" s="398" t="s">
        <v>168</v>
      </c>
      <c r="F80" s="399" t="s">
        <v>169</v>
      </c>
      <c r="G80" s="572"/>
      <c r="H80" s="575"/>
      <c r="I80" s="578"/>
      <c r="J80" s="581"/>
      <c r="K80" s="584"/>
    </row>
    <row r="81" spans="1:11" s="16" customFormat="1" ht="14.25" customHeight="1" thickBot="1">
      <c r="A81" s="56" t="s">
        <v>67</v>
      </c>
      <c r="B81" s="57" t="s">
        <v>72</v>
      </c>
      <c r="C81" s="57" t="s">
        <v>170</v>
      </c>
      <c r="D81" s="57" t="s">
        <v>170</v>
      </c>
      <c r="E81" s="57" t="s">
        <v>171</v>
      </c>
      <c r="F81" s="60" t="s">
        <v>172</v>
      </c>
      <c r="G81" s="573"/>
      <c r="H81" s="576"/>
      <c r="I81" s="579"/>
      <c r="J81" s="582"/>
      <c r="K81" s="585"/>
    </row>
    <row r="82" spans="1:11" ht="6.75" customHeight="1">
      <c r="A82" s="6"/>
      <c r="C82" s="73"/>
      <c r="D82" s="6"/>
      <c r="E82" s="6"/>
      <c r="F82" s="6"/>
      <c r="G82" s="6"/>
      <c r="H82" s="74"/>
      <c r="I82" s="6"/>
      <c r="J82" s="6"/>
      <c r="K82" s="6"/>
    </row>
    <row r="83" spans="1:11">
      <c r="A83" s="61" t="s">
        <v>177</v>
      </c>
      <c r="B83" s="495" t="s">
        <v>178</v>
      </c>
      <c r="C83" s="496"/>
      <c r="D83" s="496"/>
      <c r="E83" s="496"/>
      <c r="F83" s="496"/>
      <c r="G83" s="497"/>
    </row>
    <row r="84" spans="1:11">
      <c r="A84" s="61" t="s">
        <v>179</v>
      </c>
      <c r="B84" s="498"/>
      <c r="C84" s="499"/>
      <c r="D84" s="499"/>
      <c r="E84" s="499"/>
      <c r="F84" s="499"/>
      <c r="G84" s="500"/>
    </row>
    <row r="85" spans="1:11" ht="18.75">
      <c r="A85" s="814" t="s">
        <v>475</v>
      </c>
      <c r="B85" s="814"/>
      <c r="C85" s="814"/>
      <c r="D85" s="814"/>
      <c r="E85" s="814"/>
      <c r="F85" s="814"/>
      <c r="G85" s="814"/>
    </row>
  </sheetData>
  <mergeCells count="75">
    <mergeCell ref="A85:G85"/>
    <mergeCell ref="A4:F4"/>
    <mergeCell ref="A39:K39"/>
    <mergeCell ref="G73:G81"/>
    <mergeCell ref="H73:H81"/>
    <mergeCell ref="I73:I81"/>
    <mergeCell ref="J73:J81"/>
    <mergeCell ref="K73:K81"/>
    <mergeCell ref="A52:K52"/>
    <mergeCell ref="A68:F68"/>
    <mergeCell ref="G68:K68"/>
    <mergeCell ref="A67:G67"/>
    <mergeCell ref="H67:K67"/>
    <mergeCell ref="F37:G37"/>
    <mergeCell ref="F38:G38"/>
    <mergeCell ref="C37:D37"/>
    <mergeCell ref="C38:D38"/>
    <mergeCell ref="H34:I34"/>
    <mergeCell ref="H35:I35"/>
    <mergeCell ref="H36:I36"/>
    <mergeCell ref="H37:I37"/>
    <mergeCell ref="H38:I38"/>
    <mergeCell ref="F34:G34"/>
    <mergeCell ref="F35:G35"/>
    <mergeCell ref="F36:G36"/>
    <mergeCell ref="C34:D34"/>
    <mergeCell ref="C35:D35"/>
    <mergeCell ref="C36:D36"/>
    <mergeCell ref="H29:I29"/>
    <mergeCell ref="C32:D32"/>
    <mergeCell ref="C33:D33"/>
    <mergeCell ref="F32:G32"/>
    <mergeCell ref="F33:G33"/>
    <mergeCell ref="H31:I31"/>
    <mergeCell ref="C31:D31"/>
    <mergeCell ref="F30:G30"/>
    <mergeCell ref="F31:G31"/>
    <mergeCell ref="C30:D30"/>
    <mergeCell ref="F29:G29"/>
    <mergeCell ref="C29:D29"/>
    <mergeCell ref="H32:I32"/>
    <mergeCell ref="H33:I33"/>
    <mergeCell ref="H30:I30"/>
    <mergeCell ref="A5:B5"/>
    <mergeCell ref="A6:E6"/>
    <mergeCell ref="D5:K5"/>
    <mergeCell ref="F6:I6"/>
    <mergeCell ref="J6:K6"/>
    <mergeCell ref="H24:K24"/>
    <mergeCell ref="C28:D28"/>
    <mergeCell ref="A7:B7"/>
    <mergeCell ref="A8:B8"/>
    <mergeCell ref="A9:B9"/>
    <mergeCell ref="H28:I28"/>
    <mergeCell ref="A23:K23"/>
    <mergeCell ref="A25:B25"/>
    <mergeCell ref="C25:D25"/>
    <mergeCell ref="C26:D26"/>
    <mergeCell ref="A27:B27"/>
    <mergeCell ref="F28:G28"/>
    <mergeCell ref="A1:F1"/>
    <mergeCell ref="A2:F2"/>
    <mergeCell ref="A3:F3"/>
    <mergeCell ref="B83:G84"/>
    <mergeCell ref="B53:E53"/>
    <mergeCell ref="F53:J53"/>
    <mergeCell ref="A26:B26"/>
    <mergeCell ref="F26:G26"/>
    <mergeCell ref="F25:G25"/>
    <mergeCell ref="E27:G27"/>
    <mergeCell ref="C27:D27"/>
    <mergeCell ref="H27:I27"/>
    <mergeCell ref="H25:I25"/>
    <mergeCell ref="H26:I26"/>
    <mergeCell ref="A24:G2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O81"/>
  <sheetViews>
    <sheetView zoomScale="90" zoomScaleNormal="90" workbookViewId="0">
      <selection activeCell="I17" sqref="I17"/>
    </sheetView>
  </sheetViews>
  <sheetFormatPr defaultRowHeight="15"/>
  <cols>
    <col min="1" max="1" width="14.5703125" style="1" customWidth="1"/>
    <col min="2" max="2" width="45.85546875" style="6" customWidth="1"/>
    <col min="3" max="3" width="20.42578125" style="3" customWidth="1"/>
    <col min="4" max="4" width="7.42578125" style="1" customWidth="1"/>
    <col min="5" max="5" width="11.85546875" style="1" customWidth="1"/>
    <col min="6" max="6" width="15.85546875" style="1" customWidth="1"/>
    <col min="7" max="7" width="50.5703125" style="1" customWidth="1"/>
    <col min="8" max="8" width="17.7109375" style="2" customWidth="1"/>
    <col min="9" max="9" width="8.85546875" style="1" customWidth="1"/>
    <col min="10" max="10" width="8.140625" style="1" bestFit="1" customWidth="1"/>
    <col min="11" max="11" width="14.85546875" style="1" bestFit="1" customWidth="1"/>
    <col min="12" max="13" width="9.42578125" style="1" customWidth="1"/>
    <col min="14" max="14" width="15.7109375" style="1" customWidth="1"/>
    <col min="15" max="16384" width="9.140625" style="1"/>
  </cols>
  <sheetData>
    <row r="1" spans="1:15" ht="45" customHeight="1" thickBot="1">
      <c r="A1" s="317"/>
      <c r="B1" s="75"/>
      <c r="C1" s="822" t="s">
        <v>478</v>
      </c>
      <c r="D1" s="822"/>
      <c r="E1" s="822"/>
      <c r="F1" s="822"/>
      <c r="G1" s="822"/>
      <c r="H1" s="822"/>
      <c r="I1" s="822"/>
      <c r="J1" s="822"/>
      <c r="K1" s="822"/>
      <c r="L1" s="75"/>
      <c r="M1" s="75"/>
      <c r="N1" s="352"/>
    </row>
    <row r="2" spans="1:15" ht="21.75" customHeight="1">
      <c r="A2" s="82"/>
      <c r="B2" s="661" t="s">
        <v>222</v>
      </c>
      <c r="C2" s="662"/>
      <c r="D2" s="662"/>
      <c r="E2" s="662"/>
      <c r="F2" s="662"/>
      <c r="G2" s="662"/>
      <c r="H2" s="137"/>
      <c r="I2" s="658"/>
      <c r="J2" s="659"/>
      <c r="K2" s="659"/>
      <c r="L2" s="659"/>
      <c r="M2" s="659"/>
      <c r="N2" s="660"/>
      <c r="O2" s="6"/>
    </row>
    <row r="3" spans="1:15" ht="26.25" customHeight="1">
      <c r="A3" s="648" t="s">
        <v>180</v>
      </c>
      <c r="B3" s="598"/>
      <c r="C3" s="371" t="s">
        <v>181</v>
      </c>
      <c r="D3" s="155" t="s">
        <v>182</v>
      </c>
      <c r="E3" s="155" t="s">
        <v>183</v>
      </c>
      <c r="F3" s="155" t="s">
        <v>184</v>
      </c>
      <c r="G3" s="371" t="s">
        <v>185</v>
      </c>
      <c r="H3" s="383" t="s">
        <v>186</v>
      </c>
      <c r="I3" s="383" t="s">
        <v>352</v>
      </c>
      <c r="J3" s="490" t="s">
        <v>477</v>
      </c>
      <c r="K3" s="490" t="s">
        <v>212</v>
      </c>
      <c r="L3" s="383"/>
      <c r="M3" s="383"/>
      <c r="N3" s="193" t="s">
        <v>353</v>
      </c>
    </row>
    <row r="4" spans="1:15" ht="15.75" customHeight="1">
      <c r="A4" s="518"/>
      <c r="B4" s="507"/>
      <c r="C4" s="848" t="s">
        <v>506</v>
      </c>
      <c r="D4" s="62" t="s">
        <v>190</v>
      </c>
      <c r="E4" s="646">
        <v>4.8611111111111112E-2</v>
      </c>
      <c r="F4" s="647" t="s">
        <v>191</v>
      </c>
      <c r="G4" s="674" t="s">
        <v>214</v>
      </c>
      <c r="H4" s="159" t="s">
        <v>7</v>
      </c>
      <c r="I4" s="147" t="s">
        <v>8</v>
      </c>
      <c r="J4" s="156"/>
      <c r="K4" s="379" t="s">
        <v>8</v>
      </c>
      <c r="L4" s="148"/>
      <c r="M4" s="150"/>
      <c r="N4" s="380"/>
    </row>
    <row r="5" spans="1:15" ht="15.75" customHeight="1">
      <c r="A5" s="518"/>
      <c r="B5" s="507"/>
      <c r="C5" s="848"/>
      <c r="D5" s="62" t="s">
        <v>192</v>
      </c>
      <c r="E5" s="646"/>
      <c r="F5" s="647"/>
      <c r="G5" s="675"/>
      <c r="H5" s="159" t="s">
        <v>7</v>
      </c>
      <c r="I5" s="147" t="s">
        <v>8</v>
      </c>
      <c r="J5" s="156" t="s">
        <v>8</v>
      </c>
      <c r="K5" s="379">
        <v>1277</v>
      </c>
      <c r="L5" s="148"/>
      <c r="M5" s="150"/>
      <c r="N5" s="380">
        <f t="shared" ref="N5:N7" si="0">K5*0.68</f>
        <v>868.36</v>
      </c>
    </row>
    <row r="6" spans="1:15" ht="15.75" customHeight="1">
      <c r="A6" s="518"/>
      <c r="B6" s="507"/>
      <c r="C6" s="848"/>
      <c r="D6" s="62" t="s">
        <v>187</v>
      </c>
      <c r="E6" s="646"/>
      <c r="F6" s="647"/>
      <c r="G6" s="675"/>
      <c r="H6" s="159" t="s">
        <v>7</v>
      </c>
      <c r="I6" s="147" t="s">
        <v>8</v>
      </c>
      <c r="J6" s="156" t="s">
        <v>8</v>
      </c>
      <c r="K6" s="379">
        <v>2270</v>
      </c>
      <c r="L6" s="148"/>
      <c r="M6" s="150"/>
      <c r="N6" s="380">
        <f t="shared" si="0"/>
        <v>1543.6000000000001</v>
      </c>
    </row>
    <row r="7" spans="1:15" ht="17.25" customHeight="1">
      <c r="A7" s="518"/>
      <c r="B7" s="507"/>
      <c r="C7" s="848"/>
      <c r="D7" s="62" t="s">
        <v>189</v>
      </c>
      <c r="E7" s="646"/>
      <c r="F7" s="647"/>
      <c r="G7" s="675"/>
      <c r="H7" s="159" t="s">
        <v>7</v>
      </c>
      <c r="I7" s="147" t="s">
        <v>8</v>
      </c>
      <c r="J7" s="156" t="s">
        <v>8</v>
      </c>
      <c r="K7" s="379">
        <v>3980</v>
      </c>
      <c r="L7" s="148"/>
      <c r="M7" s="150"/>
      <c r="N7" s="380">
        <f t="shared" si="0"/>
        <v>2706.4</v>
      </c>
    </row>
    <row r="8" spans="1:15" ht="15" customHeight="1">
      <c r="A8" s="518"/>
      <c r="B8" s="507"/>
      <c r="C8" s="848" t="s">
        <v>507</v>
      </c>
      <c r="D8" s="62" t="s">
        <v>190</v>
      </c>
      <c r="E8" s="646">
        <v>4.8611111111111112E-2</v>
      </c>
      <c r="F8" s="647" t="s">
        <v>193</v>
      </c>
      <c r="G8" s="675"/>
      <c r="H8" s="159" t="s">
        <v>7</v>
      </c>
      <c r="I8" s="147" t="s">
        <v>8</v>
      </c>
      <c r="J8" s="382"/>
      <c r="K8" s="379" t="s">
        <v>8</v>
      </c>
      <c r="L8" s="148"/>
      <c r="M8" s="150"/>
      <c r="N8" s="380"/>
    </row>
    <row r="9" spans="1:15" ht="15" customHeight="1">
      <c r="A9" s="518"/>
      <c r="B9" s="507"/>
      <c r="C9" s="848"/>
      <c r="D9" s="62" t="s">
        <v>192</v>
      </c>
      <c r="E9" s="646"/>
      <c r="F9" s="647"/>
      <c r="G9" s="675"/>
      <c r="H9" s="159" t="s">
        <v>7</v>
      </c>
      <c r="I9" s="147" t="s">
        <v>8</v>
      </c>
      <c r="J9" s="156" t="s">
        <v>8</v>
      </c>
      <c r="K9" s="379">
        <v>1470</v>
      </c>
      <c r="L9" s="148"/>
      <c r="M9" s="150"/>
      <c r="N9" s="380">
        <f t="shared" ref="N9:N11" si="1">K9*0.68</f>
        <v>999.6</v>
      </c>
    </row>
    <row r="10" spans="1:15" ht="15" customHeight="1">
      <c r="A10" s="518"/>
      <c r="B10" s="507"/>
      <c r="C10" s="848"/>
      <c r="D10" s="62" t="s">
        <v>187</v>
      </c>
      <c r="E10" s="646"/>
      <c r="F10" s="647"/>
      <c r="G10" s="675"/>
      <c r="H10" s="159" t="s">
        <v>7</v>
      </c>
      <c r="I10" s="147" t="s">
        <v>8</v>
      </c>
      <c r="J10" s="156" t="s">
        <v>8</v>
      </c>
      <c r="K10" s="379">
        <v>2588</v>
      </c>
      <c r="L10" s="148"/>
      <c r="M10" s="150"/>
      <c r="N10" s="380">
        <f t="shared" si="1"/>
        <v>1759.8400000000001</v>
      </c>
    </row>
    <row r="11" spans="1:15" ht="15" customHeight="1">
      <c r="A11" s="518"/>
      <c r="B11" s="507"/>
      <c r="C11" s="848"/>
      <c r="D11" s="62" t="s">
        <v>189</v>
      </c>
      <c r="E11" s="646"/>
      <c r="F11" s="647"/>
      <c r="G11" s="675"/>
      <c r="H11" s="159" t="s">
        <v>7</v>
      </c>
      <c r="I11" s="147" t="s">
        <v>8</v>
      </c>
      <c r="J11" s="156" t="s">
        <v>8</v>
      </c>
      <c r="K11" s="379">
        <v>4760</v>
      </c>
      <c r="L11" s="148"/>
      <c r="M11" s="150"/>
      <c r="N11" s="380">
        <f t="shared" si="1"/>
        <v>3236.8</v>
      </c>
    </row>
    <row r="12" spans="1:15" ht="15" customHeight="1">
      <c r="A12" s="518"/>
      <c r="B12" s="507"/>
      <c r="C12" s="848" t="s">
        <v>508</v>
      </c>
      <c r="D12" s="62" t="s">
        <v>190</v>
      </c>
      <c r="E12" s="646">
        <v>4.8611111111111112E-2</v>
      </c>
      <c r="F12" s="647" t="s">
        <v>194</v>
      </c>
      <c r="G12" s="675"/>
      <c r="H12" s="159" t="s">
        <v>7</v>
      </c>
      <c r="I12" s="147" t="s">
        <v>8</v>
      </c>
      <c r="J12" s="156"/>
      <c r="K12" s="379"/>
      <c r="L12" s="148"/>
      <c r="M12" s="150"/>
      <c r="N12" s="380"/>
    </row>
    <row r="13" spans="1:15" ht="15" customHeight="1">
      <c r="A13" s="518"/>
      <c r="B13" s="507"/>
      <c r="C13" s="848"/>
      <c r="D13" s="62" t="s">
        <v>192</v>
      </c>
      <c r="E13" s="646"/>
      <c r="F13" s="647"/>
      <c r="G13" s="675"/>
      <c r="H13" s="159" t="s">
        <v>7</v>
      </c>
      <c r="I13" s="147" t="s">
        <v>8</v>
      </c>
      <c r="J13" s="156" t="s">
        <v>8</v>
      </c>
      <c r="K13" s="379">
        <v>2240</v>
      </c>
      <c r="L13" s="148"/>
      <c r="M13" s="150"/>
      <c r="N13" s="380">
        <f t="shared" ref="N13:N16" si="2">K13*0.68</f>
        <v>1523.2</v>
      </c>
    </row>
    <row r="14" spans="1:15" ht="15" customHeight="1">
      <c r="A14" s="518"/>
      <c r="B14" s="507"/>
      <c r="C14" s="848"/>
      <c r="D14" s="62" t="s">
        <v>187</v>
      </c>
      <c r="E14" s="646"/>
      <c r="F14" s="647"/>
      <c r="G14" s="675"/>
      <c r="H14" s="159" t="s">
        <v>7</v>
      </c>
      <c r="I14" s="147" t="s">
        <v>8</v>
      </c>
      <c r="J14" s="157" t="s">
        <v>8</v>
      </c>
      <c r="K14" s="379">
        <v>3870</v>
      </c>
      <c r="L14" s="148"/>
      <c r="M14" s="150"/>
      <c r="N14" s="380">
        <f t="shared" si="2"/>
        <v>2631.6000000000004</v>
      </c>
    </row>
    <row r="15" spans="1:15" ht="15" customHeight="1">
      <c r="A15" s="518"/>
      <c r="B15" s="507"/>
      <c r="C15" s="848"/>
      <c r="D15" s="62" t="s">
        <v>189</v>
      </c>
      <c r="E15" s="646"/>
      <c r="F15" s="647"/>
      <c r="G15" s="676"/>
      <c r="H15" s="159" t="s">
        <v>7</v>
      </c>
      <c r="I15" s="154" t="s">
        <v>8</v>
      </c>
      <c r="J15" s="191" t="s">
        <v>8</v>
      </c>
      <c r="K15" s="379">
        <v>6750</v>
      </c>
      <c r="L15" s="148"/>
      <c r="M15" s="150"/>
      <c r="N15" s="380">
        <f t="shared" si="2"/>
        <v>4590</v>
      </c>
    </row>
    <row r="16" spans="1:15" ht="65.25" customHeight="1">
      <c r="A16" s="518"/>
      <c r="B16" s="507"/>
      <c r="C16" s="820" t="s">
        <v>509</v>
      </c>
      <c r="D16" s="62" t="s">
        <v>187</v>
      </c>
      <c r="E16" s="381" t="s">
        <v>195</v>
      </c>
      <c r="F16" s="373" t="s">
        <v>196</v>
      </c>
      <c r="G16" s="375" t="s">
        <v>215</v>
      </c>
      <c r="H16" s="159" t="s">
        <v>7</v>
      </c>
      <c r="I16" s="147" t="s">
        <v>8</v>
      </c>
      <c r="J16" s="158" t="s">
        <v>8</v>
      </c>
      <c r="K16" s="379">
        <v>3150</v>
      </c>
      <c r="L16" s="148"/>
      <c r="M16" s="150"/>
      <c r="N16" s="380">
        <f t="shared" si="2"/>
        <v>2142</v>
      </c>
    </row>
    <row r="17" spans="1:15" ht="90">
      <c r="A17" s="518"/>
      <c r="B17" s="507"/>
      <c r="C17" s="820" t="s">
        <v>510</v>
      </c>
      <c r="D17" s="62" t="s">
        <v>198</v>
      </c>
      <c r="E17" s="372">
        <v>5.5555555555555552E-2</v>
      </c>
      <c r="F17" s="373" t="s">
        <v>199</v>
      </c>
      <c r="G17" s="375" t="s">
        <v>217</v>
      </c>
      <c r="H17" s="159" t="s">
        <v>7</v>
      </c>
      <c r="I17" s="147" t="s">
        <v>8</v>
      </c>
      <c r="J17" s="156" t="s">
        <v>8</v>
      </c>
      <c r="K17" s="379">
        <v>9970</v>
      </c>
      <c r="L17" s="148"/>
      <c r="M17" s="150"/>
      <c r="N17" s="380" t="s">
        <v>8</v>
      </c>
    </row>
    <row r="18" spans="1:15" ht="96.75" thickBot="1">
      <c r="A18" s="653"/>
      <c r="B18" s="654"/>
      <c r="C18" s="820" t="s">
        <v>511</v>
      </c>
      <c r="D18" s="142" t="s">
        <v>192</v>
      </c>
      <c r="E18" s="80">
        <v>5.2083333333333336E-2</v>
      </c>
      <c r="F18" s="81" t="s">
        <v>197</v>
      </c>
      <c r="G18" s="374" t="s">
        <v>216</v>
      </c>
      <c r="H18" s="160" t="s">
        <v>5</v>
      </c>
      <c r="I18" s="362" t="s">
        <v>8</v>
      </c>
      <c r="J18" s="363">
        <v>66</v>
      </c>
      <c r="K18" s="171" t="s">
        <v>8</v>
      </c>
      <c r="L18" s="182"/>
      <c r="M18" s="364"/>
      <c r="N18" s="190"/>
    </row>
    <row r="19" spans="1:15" ht="16.5" thickBot="1">
      <c r="A19" s="655" t="s">
        <v>449</v>
      </c>
      <c r="B19" s="656"/>
      <c r="C19" s="656"/>
      <c r="D19" s="656"/>
      <c r="E19" s="656"/>
      <c r="F19" s="656"/>
      <c r="G19" s="656"/>
      <c r="H19" s="656"/>
      <c r="I19" s="656"/>
      <c r="J19" s="656"/>
      <c r="K19" s="656"/>
      <c r="L19" s="656"/>
      <c r="M19" s="656"/>
      <c r="N19" s="657"/>
    </row>
    <row r="20" spans="1:15" ht="25.5">
      <c r="A20" s="648" t="s">
        <v>180</v>
      </c>
      <c r="B20" s="598"/>
      <c r="C20" s="371" t="s">
        <v>181</v>
      </c>
      <c r="D20" s="155" t="s">
        <v>182</v>
      </c>
      <c r="E20" s="155" t="s">
        <v>183</v>
      </c>
      <c r="F20" s="155" t="s">
        <v>184</v>
      </c>
      <c r="G20" s="371" t="s">
        <v>185</v>
      </c>
      <c r="H20" s="383" t="s">
        <v>186</v>
      </c>
      <c r="I20" s="383" t="s">
        <v>352</v>
      </c>
      <c r="J20" s="383" t="s">
        <v>390</v>
      </c>
      <c r="K20" s="490" t="s">
        <v>212</v>
      </c>
      <c r="L20" s="383"/>
      <c r="M20" s="383"/>
      <c r="N20" s="193" t="s">
        <v>353</v>
      </c>
    </row>
    <row r="21" spans="1:15" ht="40.5" customHeight="1">
      <c r="A21" s="651"/>
      <c r="B21" s="652"/>
      <c r="C21" s="848" t="s">
        <v>512</v>
      </c>
      <c r="D21" s="62" t="s">
        <v>187</v>
      </c>
      <c r="E21" s="646">
        <v>4.8611111111111112E-2</v>
      </c>
      <c r="F21" s="647" t="s">
        <v>188</v>
      </c>
      <c r="G21" s="678" t="s">
        <v>213</v>
      </c>
      <c r="H21" s="159" t="s">
        <v>7</v>
      </c>
      <c r="I21" s="147" t="s">
        <v>8</v>
      </c>
      <c r="J21" s="156" t="s">
        <v>8</v>
      </c>
      <c r="K21" s="379">
        <v>2420</v>
      </c>
      <c r="L21" s="148"/>
      <c r="M21" s="150"/>
      <c r="N21" s="380">
        <f>K21*0.68</f>
        <v>1645.6000000000001</v>
      </c>
    </row>
    <row r="22" spans="1:15" ht="43.5" customHeight="1">
      <c r="A22" s="651"/>
      <c r="B22" s="652"/>
      <c r="C22" s="848"/>
      <c r="D22" s="62" t="s">
        <v>189</v>
      </c>
      <c r="E22" s="677"/>
      <c r="F22" s="647"/>
      <c r="G22" s="678"/>
      <c r="H22" s="159" t="s">
        <v>7</v>
      </c>
      <c r="I22" s="147" t="s">
        <v>8</v>
      </c>
      <c r="J22" s="156" t="s">
        <v>8</v>
      </c>
      <c r="K22" s="379">
        <v>4370</v>
      </c>
      <c r="L22" s="148"/>
      <c r="M22" s="150"/>
      <c r="N22" s="380">
        <f t="shared" ref="N22" si="3">K22*0.68</f>
        <v>2971.6000000000004</v>
      </c>
    </row>
    <row r="23" spans="1:15" ht="101.25">
      <c r="A23" s="651"/>
      <c r="B23" s="652"/>
      <c r="C23" s="820" t="s">
        <v>513</v>
      </c>
      <c r="D23" s="142" t="s">
        <v>354</v>
      </c>
      <c r="E23" s="80" t="s">
        <v>8</v>
      </c>
      <c r="F23" s="81" t="s">
        <v>200</v>
      </c>
      <c r="G23" s="374" t="s">
        <v>218</v>
      </c>
      <c r="H23" s="65" t="s">
        <v>7</v>
      </c>
      <c r="I23" s="147" t="s">
        <v>8</v>
      </c>
      <c r="J23" s="377" t="s">
        <v>8</v>
      </c>
      <c r="K23" s="379">
        <v>1670</v>
      </c>
      <c r="L23" s="148"/>
      <c r="M23" s="148"/>
      <c r="N23" s="380">
        <f>K23*0.68</f>
        <v>1135.6000000000001</v>
      </c>
    </row>
    <row r="24" spans="1:15" ht="177" customHeight="1" thickBot="1">
      <c r="A24" s="653"/>
      <c r="B24" s="654"/>
      <c r="C24" s="365" t="s">
        <v>450</v>
      </c>
      <c r="D24" s="683" t="s">
        <v>355</v>
      </c>
      <c r="E24" s="683"/>
      <c r="F24" s="684" t="s">
        <v>230</v>
      </c>
      <c r="G24" s="684"/>
      <c r="H24" s="400" t="s">
        <v>7</v>
      </c>
      <c r="I24" s="401" t="s">
        <v>8</v>
      </c>
      <c r="J24" s="402" t="s">
        <v>8</v>
      </c>
      <c r="K24" s="403">
        <v>22870</v>
      </c>
      <c r="L24" s="404"/>
      <c r="M24" s="404"/>
      <c r="N24" s="405" t="s">
        <v>8</v>
      </c>
    </row>
    <row r="25" spans="1:15" ht="21.75" customHeight="1">
      <c r="A25" s="663" t="s">
        <v>221</v>
      </c>
      <c r="B25" s="662"/>
      <c r="C25" s="662"/>
      <c r="D25" s="662"/>
      <c r="E25" s="662"/>
      <c r="F25" s="662"/>
      <c r="G25" s="662"/>
      <c r="H25" s="662"/>
      <c r="I25" s="662"/>
      <c r="J25" s="662"/>
      <c r="K25" s="662"/>
      <c r="L25" s="662"/>
      <c r="M25" s="662"/>
      <c r="N25" s="664"/>
      <c r="O25" s="6"/>
    </row>
    <row r="26" spans="1:15" ht="25.5">
      <c r="A26" s="648" t="s">
        <v>180</v>
      </c>
      <c r="B26" s="598"/>
      <c r="C26" s="371" t="s">
        <v>181</v>
      </c>
      <c r="D26" s="155" t="s">
        <v>182</v>
      </c>
      <c r="E26" s="155" t="s">
        <v>183</v>
      </c>
      <c r="F26" s="155" t="s">
        <v>184</v>
      </c>
      <c r="G26" s="371" t="s">
        <v>185</v>
      </c>
      <c r="H26" s="383" t="s">
        <v>186</v>
      </c>
      <c r="I26" s="383" t="s">
        <v>352</v>
      </c>
      <c r="J26" s="490" t="s">
        <v>477</v>
      </c>
      <c r="K26" s="490" t="s">
        <v>212</v>
      </c>
      <c r="L26" s="194"/>
      <c r="M26" s="383"/>
      <c r="N26" s="193" t="s">
        <v>353</v>
      </c>
    </row>
    <row r="27" spans="1:15">
      <c r="A27" s="518"/>
      <c r="B27" s="507"/>
      <c r="C27" s="848" t="s">
        <v>514</v>
      </c>
      <c r="D27" s="62" t="s">
        <v>190</v>
      </c>
      <c r="E27" s="372">
        <v>4.8611111111111112E-2</v>
      </c>
      <c r="F27" s="649" t="s">
        <v>201</v>
      </c>
      <c r="G27" s="650" t="s">
        <v>219</v>
      </c>
      <c r="H27" s="65" t="s">
        <v>7</v>
      </c>
      <c r="I27" s="161" t="s">
        <v>8</v>
      </c>
      <c r="J27" s="63" t="s">
        <v>8</v>
      </c>
      <c r="K27" s="379" t="s">
        <v>8</v>
      </c>
      <c r="L27" s="148"/>
      <c r="M27" s="148"/>
      <c r="N27" s="380"/>
    </row>
    <row r="28" spans="1:15">
      <c r="A28" s="518"/>
      <c r="B28" s="507"/>
      <c r="C28" s="848"/>
      <c r="D28" s="62" t="s">
        <v>192</v>
      </c>
      <c r="E28" s="372">
        <v>4.8611111111111112E-2</v>
      </c>
      <c r="F28" s="649"/>
      <c r="G28" s="650"/>
      <c r="H28" s="65" t="s">
        <v>7</v>
      </c>
      <c r="I28" s="161" t="s">
        <v>8</v>
      </c>
      <c r="J28" s="63" t="s">
        <v>8</v>
      </c>
      <c r="K28" s="379">
        <v>1175</v>
      </c>
      <c r="L28" s="148"/>
      <c r="M28" s="148"/>
      <c r="N28" s="380">
        <f>K28*0.68</f>
        <v>799.00000000000011</v>
      </c>
    </row>
    <row r="29" spans="1:15">
      <c r="A29" s="518"/>
      <c r="B29" s="507"/>
      <c r="C29" s="848"/>
      <c r="D29" s="62" t="s">
        <v>187</v>
      </c>
      <c r="E29" s="372">
        <v>4.8611111111111112E-2</v>
      </c>
      <c r="F29" s="649"/>
      <c r="G29" s="650"/>
      <c r="H29" s="65" t="s">
        <v>7</v>
      </c>
      <c r="I29" s="161" t="s">
        <v>8</v>
      </c>
      <c r="J29" s="63" t="s">
        <v>8</v>
      </c>
      <c r="K29" s="379">
        <v>1990</v>
      </c>
      <c r="L29" s="148"/>
      <c r="M29" s="148"/>
      <c r="N29" s="380">
        <f t="shared" ref="N29:N35" si="4">K29*0.68</f>
        <v>1353.2</v>
      </c>
    </row>
    <row r="30" spans="1:15">
      <c r="A30" s="518"/>
      <c r="B30" s="507"/>
      <c r="C30" s="848"/>
      <c r="D30" s="62" t="s">
        <v>189</v>
      </c>
      <c r="E30" s="372">
        <v>4.8611111111111112E-2</v>
      </c>
      <c r="F30" s="649"/>
      <c r="G30" s="650"/>
      <c r="H30" s="65" t="s">
        <v>7</v>
      </c>
      <c r="I30" s="161" t="s">
        <v>8</v>
      </c>
      <c r="J30" s="63" t="s">
        <v>8</v>
      </c>
      <c r="K30" s="379">
        <v>3580</v>
      </c>
      <c r="L30" s="148"/>
      <c r="M30" s="148"/>
      <c r="N30" s="380">
        <f t="shared" si="4"/>
        <v>2434.4</v>
      </c>
    </row>
    <row r="31" spans="1:15" ht="15" customHeight="1">
      <c r="A31" s="518"/>
      <c r="B31" s="507"/>
      <c r="C31" s="848" t="s">
        <v>515</v>
      </c>
      <c r="D31" s="62" t="s">
        <v>190</v>
      </c>
      <c r="E31" s="372">
        <v>4.8611111111111112E-2</v>
      </c>
      <c r="F31" s="649"/>
      <c r="G31" s="650" t="s">
        <v>202</v>
      </c>
      <c r="H31" s="65" t="s">
        <v>7</v>
      </c>
      <c r="I31" s="161" t="s">
        <v>8</v>
      </c>
      <c r="J31" s="63" t="s">
        <v>8</v>
      </c>
      <c r="K31" s="379" t="s">
        <v>8</v>
      </c>
      <c r="L31" s="148"/>
      <c r="M31" s="148"/>
      <c r="N31" s="380"/>
    </row>
    <row r="32" spans="1:15" ht="15" customHeight="1">
      <c r="A32" s="518"/>
      <c r="B32" s="507"/>
      <c r="C32" s="848"/>
      <c r="D32" s="62" t="s">
        <v>192</v>
      </c>
      <c r="E32" s="372">
        <v>4.8611111111111112E-2</v>
      </c>
      <c r="F32" s="649"/>
      <c r="G32" s="650"/>
      <c r="H32" s="65" t="s">
        <v>7</v>
      </c>
      <c r="I32" s="161" t="s">
        <v>8</v>
      </c>
      <c r="J32" s="63" t="s">
        <v>8</v>
      </c>
      <c r="K32" s="379">
        <v>1175</v>
      </c>
      <c r="L32" s="148"/>
      <c r="M32" s="148"/>
      <c r="N32" s="380">
        <f t="shared" si="4"/>
        <v>799.00000000000011</v>
      </c>
    </row>
    <row r="33" spans="1:15">
      <c r="A33" s="518"/>
      <c r="B33" s="507"/>
      <c r="C33" s="848"/>
      <c r="D33" s="62" t="s">
        <v>187</v>
      </c>
      <c r="E33" s="372">
        <v>4.8611111111111112E-2</v>
      </c>
      <c r="F33" s="649"/>
      <c r="G33" s="650"/>
      <c r="H33" s="65" t="s">
        <v>7</v>
      </c>
      <c r="I33" s="161" t="s">
        <v>8</v>
      </c>
      <c r="J33" s="63" t="s">
        <v>8</v>
      </c>
      <c r="K33" s="379">
        <v>1990</v>
      </c>
      <c r="L33" s="148"/>
      <c r="M33" s="148"/>
      <c r="N33" s="380">
        <f t="shared" si="4"/>
        <v>1353.2</v>
      </c>
    </row>
    <row r="34" spans="1:15">
      <c r="A34" s="518"/>
      <c r="B34" s="507"/>
      <c r="C34" s="848"/>
      <c r="D34" s="62" t="s">
        <v>189</v>
      </c>
      <c r="E34" s="372">
        <v>4.8611111111111112E-2</v>
      </c>
      <c r="F34" s="649"/>
      <c r="G34" s="650"/>
      <c r="H34" s="65" t="s">
        <v>7</v>
      </c>
      <c r="I34" s="161" t="s">
        <v>8</v>
      </c>
      <c r="J34" s="63" t="s">
        <v>8</v>
      </c>
      <c r="K34" s="379">
        <v>3580</v>
      </c>
      <c r="L34" s="148"/>
      <c r="M34" s="148"/>
      <c r="N34" s="380">
        <f t="shared" si="4"/>
        <v>2434.4</v>
      </c>
    </row>
    <row r="35" spans="1:15" ht="48">
      <c r="A35" s="653"/>
      <c r="B35" s="654"/>
      <c r="C35" s="820" t="s">
        <v>516</v>
      </c>
      <c r="D35" s="142" t="s">
        <v>59</v>
      </c>
      <c r="E35" s="80">
        <v>6.25E-2</v>
      </c>
      <c r="F35" s="172" t="s">
        <v>196</v>
      </c>
      <c r="G35" s="374" t="s">
        <v>203</v>
      </c>
      <c r="H35" s="96" t="s">
        <v>7</v>
      </c>
      <c r="I35" s="173" t="s">
        <v>8</v>
      </c>
      <c r="J35" s="174" t="s">
        <v>8</v>
      </c>
      <c r="K35" s="171">
        <v>5770</v>
      </c>
      <c r="L35" s="182"/>
      <c r="M35" s="182"/>
      <c r="N35" s="190">
        <f t="shared" si="4"/>
        <v>3923.6000000000004</v>
      </c>
      <c r="O35" s="6"/>
    </row>
    <row r="36" spans="1:15" ht="21.75" customHeight="1">
      <c r="A36" s="645" t="s">
        <v>220</v>
      </c>
      <c r="B36" s="548"/>
      <c r="C36" s="548"/>
      <c r="D36" s="548"/>
      <c r="E36" s="548"/>
      <c r="F36" s="548"/>
      <c r="G36" s="548"/>
      <c r="H36" s="548"/>
      <c r="I36" s="548"/>
      <c r="J36" s="548"/>
      <c r="K36" s="548"/>
      <c r="L36" s="548"/>
      <c r="M36" s="548"/>
      <c r="N36" s="549"/>
      <c r="O36" s="6"/>
    </row>
    <row r="37" spans="1:15" ht="22.5">
      <c r="A37" s="648" t="s">
        <v>180</v>
      </c>
      <c r="B37" s="598"/>
      <c r="C37" s="371" t="s">
        <v>181</v>
      </c>
      <c r="D37" s="155" t="s">
        <v>182</v>
      </c>
      <c r="E37" s="671" t="s">
        <v>185</v>
      </c>
      <c r="F37" s="672"/>
      <c r="G37" s="673"/>
      <c r="H37" s="195" t="s">
        <v>186</v>
      </c>
      <c r="I37" s="194" t="s">
        <v>352</v>
      </c>
      <c r="J37" s="490" t="s">
        <v>477</v>
      </c>
      <c r="K37" s="490" t="s">
        <v>212</v>
      </c>
      <c r="L37" s="383"/>
      <c r="M37" s="383"/>
      <c r="N37" s="384" t="s">
        <v>353</v>
      </c>
    </row>
    <row r="38" spans="1:15" ht="30" customHeight="1">
      <c r="A38" s="679"/>
      <c r="B38" s="680"/>
      <c r="C38" s="820" t="s">
        <v>517</v>
      </c>
      <c r="D38" s="64" t="s">
        <v>187</v>
      </c>
      <c r="E38" s="685" t="s">
        <v>223</v>
      </c>
      <c r="F38" s="686"/>
      <c r="G38" s="687"/>
      <c r="H38" s="79" t="s">
        <v>5</v>
      </c>
      <c r="I38" s="377" t="s">
        <v>8</v>
      </c>
      <c r="J38" s="162">
        <v>61</v>
      </c>
      <c r="K38" s="170" t="s">
        <v>8</v>
      </c>
      <c r="L38" s="148"/>
      <c r="M38" s="148"/>
      <c r="N38" s="380"/>
    </row>
    <row r="39" spans="1:15" ht="45" customHeight="1">
      <c r="A39" s="651"/>
      <c r="B39" s="652"/>
      <c r="C39" s="820" t="s">
        <v>518</v>
      </c>
      <c r="D39" s="62" t="s">
        <v>8</v>
      </c>
      <c r="E39" s="665" t="s">
        <v>224</v>
      </c>
      <c r="F39" s="666"/>
      <c r="G39" s="667"/>
      <c r="H39" s="65" t="s">
        <v>7</v>
      </c>
      <c r="I39" s="377" t="s">
        <v>8</v>
      </c>
      <c r="J39" s="164" t="s">
        <v>8</v>
      </c>
      <c r="K39" s="379">
        <v>785</v>
      </c>
      <c r="L39" s="150"/>
      <c r="M39" s="148"/>
      <c r="N39" s="380">
        <f>K39*0.68</f>
        <v>533.80000000000007</v>
      </c>
      <c r="O39" s="6"/>
    </row>
    <row r="40" spans="1:15" ht="45" customHeight="1">
      <c r="A40" s="651"/>
      <c r="B40" s="652"/>
      <c r="C40" s="820" t="s">
        <v>519</v>
      </c>
      <c r="D40" s="62" t="s">
        <v>204</v>
      </c>
      <c r="E40" s="665" t="s">
        <v>205</v>
      </c>
      <c r="F40" s="666"/>
      <c r="G40" s="667"/>
      <c r="H40" s="65" t="s">
        <v>5</v>
      </c>
      <c r="I40" s="377">
        <v>50</v>
      </c>
      <c r="J40" s="164">
        <v>9.5</v>
      </c>
      <c r="K40" s="430" t="s">
        <v>8</v>
      </c>
      <c r="L40" s="150"/>
      <c r="M40" s="148"/>
      <c r="N40" s="380"/>
    </row>
    <row r="41" spans="1:15" ht="45" customHeight="1">
      <c r="A41" s="681"/>
      <c r="B41" s="682"/>
      <c r="C41" s="820" t="s">
        <v>520</v>
      </c>
      <c r="D41" s="77" t="s">
        <v>206</v>
      </c>
      <c r="E41" s="668" t="s">
        <v>225</v>
      </c>
      <c r="F41" s="669"/>
      <c r="G41" s="670"/>
      <c r="H41" s="78" t="s">
        <v>5</v>
      </c>
      <c r="I41" s="169">
        <v>12</v>
      </c>
      <c r="J41" s="175">
        <v>13</v>
      </c>
      <c r="K41" s="176" t="s">
        <v>8</v>
      </c>
      <c r="L41" s="177"/>
      <c r="M41" s="178"/>
      <c r="N41" s="184"/>
    </row>
    <row r="42" spans="1:15">
      <c r="A42" s="30"/>
      <c r="C42" s="66"/>
      <c r="D42" s="67"/>
      <c r="E42" s="68"/>
      <c r="F42" s="69"/>
      <c r="G42" s="70"/>
      <c r="H42" s="71"/>
      <c r="I42" s="72"/>
      <c r="J42" s="146"/>
      <c r="K42" s="6"/>
      <c r="L42" s="6"/>
      <c r="M42" s="6"/>
      <c r="N42" s="36"/>
    </row>
    <row r="43" spans="1:15" ht="10.5" customHeight="1">
      <c r="A43" s="30"/>
      <c r="C43" s="66"/>
      <c r="D43" s="67"/>
      <c r="E43" s="68"/>
      <c r="F43" s="69"/>
      <c r="G43" s="70"/>
      <c r="H43" s="71"/>
      <c r="I43" s="72"/>
      <c r="J43" s="146"/>
      <c r="K43" s="179"/>
      <c r="L43" s="6"/>
      <c r="M43" s="6"/>
      <c r="N43" s="36"/>
    </row>
    <row r="44" spans="1:15" ht="21.75" customHeight="1">
      <c r="A44" s="690" t="s">
        <v>207</v>
      </c>
      <c r="B44" s="691"/>
      <c r="C44" s="691"/>
      <c r="D44" s="691"/>
      <c r="E44" s="691"/>
      <c r="F44" s="691"/>
      <c r="G44" s="691"/>
      <c r="H44" s="691"/>
      <c r="I44" s="691"/>
      <c r="J44" s="691"/>
      <c r="K44" s="691"/>
      <c r="L44" s="691"/>
      <c r="M44" s="691"/>
      <c r="N44" s="692"/>
    </row>
    <row r="45" spans="1:15" ht="150.75" customHeight="1">
      <c r="A45" s="518"/>
      <c r="B45" s="507"/>
      <c r="C45" s="820" t="s">
        <v>521</v>
      </c>
      <c r="D45" s="693" t="s">
        <v>226</v>
      </c>
      <c r="E45" s="693"/>
      <c r="F45" s="693"/>
      <c r="G45" s="693"/>
      <c r="H45" s="65" t="s">
        <v>7</v>
      </c>
      <c r="I45" s="161" t="s">
        <v>8</v>
      </c>
      <c r="J45" s="164" t="s">
        <v>8</v>
      </c>
      <c r="K45" s="379">
        <v>39900</v>
      </c>
      <c r="L45" s="165" t="s">
        <v>8</v>
      </c>
      <c r="M45" s="165" t="s">
        <v>8</v>
      </c>
      <c r="N45" s="185" t="s">
        <v>8</v>
      </c>
    </row>
    <row r="46" spans="1:15" ht="15.75">
      <c r="A46" s="645" t="s">
        <v>209</v>
      </c>
      <c r="B46" s="548"/>
      <c r="C46" s="525"/>
      <c r="D46" s="548"/>
      <c r="E46" s="548"/>
      <c r="F46" s="548"/>
      <c r="G46" s="548"/>
      <c r="H46" s="548"/>
      <c r="I46" s="548"/>
      <c r="J46" s="548"/>
      <c r="K46" s="548"/>
      <c r="L46" s="548"/>
      <c r="M46" s="548"/>
      <c r="N46" s="549"/>
    </row>
    <row r="47" spans="1:15" ht="26.25" customHeight="1">
      <c r="A47" s="648" t="s">
        <v>180</v>
      </c>
      <c r="B47" s="598"/>
      <c r="C47" s="371" t="s">
        <v>181</v>
      </c>
      <c r="D47" s="598" t="s">
        <v>185</v>
      </c>
      <c r="E47" s="598"/>
      <c r="F47" s="598"/>
      <c r="G47" s="598"/>
      <c r="H47" s="166" t="s">
        <v>186</v>
      </c>
      <c r="I47" s="166" t="s">
        <v>352</v>
      </c>
      <c r="J47" s="490" t="s">
        <v>477</v>
      </c>
      <c r="K47" s="490" t="s">
        <v>212</v>
      </c>
      <c r="L47" s="195"/>
      <c r="M47" s="167"/>
      <c r="N47" s="168" t="s">
        <v>353</v>
      </c>
    </row>
    <row r="48" spans="1:15" ht="39.75" customHeight="1">
      <c r="A48" s="512"/>
      <c r="B48" s="513"/>
      <c r="C48" s="820" t="s">
        <v>522</v>
      </c>
      <c r="D48" s="700" t="s">
        <v>227</v>
      </c>
      <c r="E48" s="700"/>
      <c r="F48" s="700"/>
      <c r="G48" s="700"/>
      <c r="H48" s="79" t="s">
        <v>5</v>
      </c>
      <c r="I48" s="377" t="s">
        <v>8</v>
      </c>
      <c r="J48" s="162">
        <v>10.91</v>
      </c>
      <c r="K48" s="170" t="s">
        <v>8</v>
      </c>
      <c r="L48" s="148"/>
      <c r="M48" s="148"/>
      <c r="N48" s="380">
        <v>655</v>
      </c>
      <c r="O48" s="6"/>
    </row>
    <row r="49" spans="1:15" ht="45">
      <c r="A49" s="518"/>
      <c r="B49" s="507"/>
      <c r="C49" s="820" t="s">
        <v>523</v>
      </c>
      <c r="D49" s="650" t="s">
        <v>228</v>
      </c>
      <c r="E49" s="650"/>
      <c r="F49" s="650"/>
      <c r="G49" s="650"/>
      <c r="H49" s="65" t="s">
        <v>7</v>
      </c>
      <c r="I49" s="377" t="s">
        <v>8</v>
      </c>
      <c r="J49" s="163" t="s">
        <v>8</v>
      </c>
      <c r="K49" s="180">
        <v>286</v>
      </c>
      <c r="L49" s="148"/>
      <c r="M49" s="148"/>
      <c r="N49" s="380">
        <f>K49*0.68</f>
        <v>194.48000000000002</v>
      </c>
    </row>
    <row r="50" spans="1:15" ht="45" customHeight="1">
      <c r="A50" s="518"/>
      <c r="B50" s="507"/>
      <c r="C50" s="820" t="s">
        <v>524</v>
      </c>
      <c r="D50" s="650" t="s">
        <v>229</v>
      </c>
      <c r="E50" s="650"/>
      <c r="F50" s="650"/>
      <c r="G50" s="650"/>
      <c r="H50" s="115" t="s">
        <v>7</v>
      </c>
      <c r="I50" s="377" t="s">
        <v>8</v>
      </c>
      <c r="J50" s="163" t="s">
        <v>8</v>
      </c>
      <c r="K50" s="181">
        <v>877</v>
      </c>
      <c r="L50" s="148"/>
      <c r="M50" s="148"/>
      <c r="N50" s="380">
        <f>K50*0.68</f>
        <v>596.36</v>
      </c>
    </row>
    <row r="51" spans="1:15" ht="72" customHeight="1">
      <c r="A51" s="653"/>
      <c r="B51" s="654"/>
      <c r="C51" s="820" t="s">
        <v>525</v>
      </c>
      <c r="D51" s="597" t="s">
        <v>210</v>
      </c>
      <c r="E51" s="597"/>
      <c r="F51" s="597"/>
      <c r="G51" s="597"/>
      <c r="H51" s="96" t="s">
        <v>7</v>
      </c>
      <c r="I51" s="187" t="s">
        <v>8</v>
      </c>
      <c r="J51" s="188" t="s">
        <v>8</v>
      </c>
      <c r="K51" s="189">
        <v>898</v>
      </c>
      <c r="L51" s="182"/>
      <c r="M51" s="182"/>
      <c r="N51" s="190">
        <f>K51*0.68</f>
        <v>610.6400000000001</v>
      </c>
    </row>
    <row r="52" spans="1:15" ht="15.75">
      <c r="A52" s="645" t="s">
        <v>211</v>
      </c>
      <c r="B52" s="548"/>
      <c r="C52" s="548"/>
      <c r="D52" s="548"/>
      <c r="E52" s="548"/>
      <c r="F52" s="548"/>
      <c r="G52" s="548"/>
      <c r="H52" s="548"/>
      <c r="I52" s="548"/>
      <c r="J52" s="548"/>
      <c r="K52" s="548"/>
      <c r="L52" s="548"/>
      <c r="M52" s="548"/>
      <c r="N52" s="549"/>
    </row>
    <row r="53" spans="1:15" ht="22.5" customHeight="1">
      <c r="A53" s="698" t="s">
        <v>180</v>
      </c>
      <c r="B53" s="699"/>
      <c r="C53" s="371" t="s">
        <v>181</v>
      </c>
      <c r="D53" s="598" t="s">
        <v>185</v>
      </c>
      <c r="E53" s="598"/>
      <c r="F53" s="598"/>
      <c r="G53" s="598"/>
      <c r="H53" s="199" t="s">
        <v>186</v>
      </c>
      <c r="I53" s="383" t="s">
        <v>352</v>
      </c>
      <c r="J53" s="490" t="s">
        <v>477</v>
      </c>
      <c r="K53" s="490" t="s">
        <v>212</v>
      </c>
      <c r="L53" s="195"/>
      <c r="M53" s="194"/>
      <c r="N53" s="193" t="s">
        <v>353</v>
      </c>
    </row>
    <row r="54" spans="1:15" ht="96" customHeight="1">
      <c r="A54" s="679"/>
      <c r="B54" s="680"/>
      <c r="C54" s="820" t="s">
        <v>476</v>
      </c>
      <c r="D54" s="650" t="s">
        <v>231</v>
      </c>
      <c r="E54" s="650"/>
      <c r="F54" s="650"/>
      <c r="G54" s="650"/>
      <c r="H54" s="65" t="s">
        <v>7</v>
      </c>
      <c r="I54" s="377" t="s">
        <v>8</v>
      </c>
      <c r="J54" s="377" t="s">
        <v>8</v>
      </c>
      <c r="K54" s="181">
        <v>3880</v>
      </c>
      <c r="L54" s="148"/>
      <c r="M54" s="148"/>
      <c r="N54" s="380" t="s">
        <v>8</v>
      </c>
      <c r="O54" s="6"/>
    </row>
    <row r="55" spans="1:15" ht="90.75" customHeight="1">
      <c r="A55" s="651"/>
      <c r="B55" s="652"/>
      <c r="C55" s="820" t="s">
        <v>526</v>
      </c>
      <c r="D55" s="650" t="s">
        <v>232</v>
      </c>
      <c r="E55" s="650"/>
      <c r="F55" s="650"/>
      <c r="G55" s="650"/>
      <c r="H55" s="65" t="s">
        <v>7</v>
      </c>
      <c r="I55" s="377" t="s">
        <v>8</v>
      </c>
      <c r="J55" s="377" t="s">
        <v>8</v>
      </c>
      <c r="K55" s="181">
        <v>4870</v>
      </c>
      <c r="L55" s="148"/>
      <c r="M55" s="148"/>
      <c r="N55" s="380" t="s">
        <v>8</v>
      </c>
    </row>
    <row r="56" spans="1:15" ht="126" customHeight="1">
      <c r="A56" s="651"/>
      <c r="B56" s="652"/>
      <c r="C56" s="820" t="s">
        <v>527</v>
      </c>
      <c r="D56" s="597" t="s">
        <v>233</v>
      </c>
      <c r="E56" s="597"/>
      <c r="F56" s="597"/>
      <c r="G56" s="597"/>
      <c r="H56" s="96" t="s">
        <v>7</v>
      </c>
      <c r="I56" s="187" t="s">
        <v>8</v>
      </c>
      <c r="J56" s="187" t="s">
        <v>8</v>
      </c>
      <c r="K56" s="189">
        <v>3880</v>
      </c>
      <c r="L56" s="182"/>
      <c r="M56" s="182"/>
      <c r="N56" s="190" t="s">
        <v>8</v>
      </c>
    </row>
    <row r="57" spans="1:15" ht="33.75" customHeight="1">
      <c r="A57" s="690" t="s">
        <v>378</v>
      </c>
      <c r="B57" s="691"/>
      <c r="C57" s="691"/>
      <c r="D57" s="691"/>
      <c r="E57" s="691"/>
      <c r="F57" s="691"/>
      <c r="G57" s="691"/>
      <c r="H57" s="691"/>
      <c r="I57" s="691"/>
      <c r="J57" s="691"/>
      <c r="K57" s="691"/>
      <c r="L57" s="691"/>
      <c r="M57" s="691"/>
      <c r="N57" s="692"/>
    </row>
    <row r="58" spans="1:15" ht="187.5" customHeight="1">
      <c r="A58" s="694"/>
      <c r="B58" s="650"/>
      <c r="C58" s="820" t="s">
        <v>528</v>
      </c>
      <c r="D58" s="695" t="s">
        <v>379</v>
      </c>
      <c r="E58" s="695"/>
      <c r="F58" s="376" t="s">
        <v>356</v>
      </c>
      <c r="G58" s="376" t="s">
        <v>357</v>
      </c>
      <c r="H58" s="65" t="s">
        <v>7</v>
      </c>
      <c r="I58" s="696" t="s">
        <v>358</v>
      </c>
      <c r="J58" s="696"/>
      <c r="K58" s="696"/>
      <c r="L58" s="696"/>
      <c r="M58" s="696"/>
      <c r="N58" s="697"/>
    </row>
    <row r="59" spans="1:15" ht="21.75" customHeight="1">
      <c r="A59" s="603" t="s">
        <v>359</v>
      </c>
      <c r="B59" s="604"/>
      <c r="C59" s="604"/>
      <c r="D59" s="604"/>
      <c r="E59" s="604"/>
      <c r="F59" s="604"/>
      <c r="G59" s="604"/>
      <c r="H59" s="604"/>
      <c r="I59" s="604"/>
      <c r="J59" s="604"/>
      <c r="K59" s="604"/>
      <c r="L59" s="604"/>
      <c r="M59" s="604"/>
      <c r="N59" s="605"/>
    </row>
    <row r="60" spans="1:15" ht="20.25" customHeight="1">
      <c r="A60" s="606" t="s">
        <v>360</v>
      </c>
      <c r="B60" s="607"/>
      <c r="C60" s="378" t="s">
        <v>291</v>
      </c>
      <c r="D60" s="607" t="s">
        <v>208</v>
      </c>
      <c r="E60" s="607"/>
      <c r="F60" s="607"/>
      <c r="G60" s="378" t="s">
        <v>361</v>
      </c>
      <c r="H60" s="608"/>
      <c r="I60" s="609"/>
      <c r="J60" s="611"/>
      <c r="K60" s="610"/>
      <c r="L60" s="611" t="s">
        <v>212</v>
      </c>
      <c r="M60" s="610"/>
      <c r="N60" s="817"/>
    </row>
    <row r="61" spans="1:15" ht="19.5" customHeight="1">
      <c r="A61" s="612"/>
      <c r="B61" s="613"/>
      <c r="C61" s="620" t="s">
        <v>380</v>
      </c>
      <c r="D61" s="624" t="s">
        <v>381</v>
      </c>
      <c r="E61" s="625"/>
      <c r="F61" s="626"/>
      <c r="G61" s="192" t="s">
        <v>362</v>
      </c>
      <c r="H61" s="591"/>
      <c r="I61" s="591"/>
      <c r="J61" s="592"/>
      <c r="K61" s="593"/>
      <c r="L61" s="592" t="str">
        <f>K41</f>
        <v>-</v>
      </c>
      <c r="M61" s="593"/>
      <c r="N61" s="594"/>
    </row>
    <row r="62" spans="1:15" ht="17.25" customHeight="1">
      <c r="A62" s="614"/>
      <c r="B62" s="615"/>
      <c r="C62" s="621"/>
      <c r="D62" s="627"/>
      <c r="E62" s="628"/>
      <c r="F62" s="629"/>
      <c r="G62" s="192" t="s">
        <v>452</v>
      </c>
      <c r="H62" s="595"/>
      <c r="I62" s="596"/>
      <c r="J62" s="592"/>
      <c r="K62" s="593"/>
      <c r="L62" s="592">
        <f>K23</f>
        <v>1670</v>
      </c>
      <c r="M62" s="593"/>
      <c r="N62" s="594"/>
    </row>
    <row r="63" spans="1:15">
      <c r="A63" s="616"/>
      <c r="B63" s="617"/>
      <c r="C63" s="622"/>
      <c r="D63" s="630"/>
      <c r="E63" s="631"/>
      <c r="F63" s="632"/>
      <c r="G63" s="192" t="s">
        <v>363</v>
      </c>
      <c r="H63" s="591"/>
      <c r="I63" s="591"/>
      <c r="J63" s="592"/>
      <c r="K63" s="593"/>
      <c r="L63" s="592" t="str">
        <f>K48</f>
        <v>-</v>
      </c>
      <c r="M63" s="593"/>
      <c r="N63" s="594"/>
    </row>
    <row r="64" spans="1:15">
      <c r="A64" s="616"/>
      <c r="B64" s="617"/>
      <c r="C64" s="622"/>
      <c r="D64" s="630"/>
      <c r="E64" s="631"/>
      <c r="F64" s="632"/>
      <c r="G64" s="192" t="s">
        <v>364</v>
      </c>
      <c r="H64" s="591"/>
      <c r="I64" s="591"/>
      <c r="J64" s="592"/>
      <c r="K64" s="593"/>
      <c r="L64" s="592" t="str">
        <f>K40</f>
        <v>-</v>
      </c>
      <c r="M64" s="593"/>
      <c r="N64" s="594"/>
    </row>
    <row r="65" spans="1:14">
      <c r="A65" s="616"/>
      <c r="B65" s="617"/>
      <c r="C65" s="622"/>
      <c r="D65" s="630"/>
      <c r="E65" s="631"/>
      <c r="F65" s="632"/>
      <c r="G65" s="192" t="s">
        <v>365</v>
      </c>
      <c r="H65" s="591"/>
      <c r="I65" s="591"/>
      <c r="J65" s="592"/>
      <c r="K65" s="593"/>
      <c r="L65" s="592">
        <f>K50</f>
        <v>877</v>
      </c>
      <c r="M65" s="593"/>
      <c r="N65" s="594"/>
    </row>
    <row r="66" spans="1:14">
      <c r="A66" s="616"/>
      <c r="B66" s="617"/>
      <c r="C66" s="622"/>
      <c r="D66" s="630"/>
      <c r="E66" s="631"/>
      <c r="F66" s="632"/>
      <c r="G66" s="192" t="s">
        <v>366</v>
      </c>
      <c r="H66" s="591"/>
      <c r="I66" s="591"/>
      <c r="J66" s="592"/>
      <c r="K66" s="593"/>
      <c r="L66" s="592">
        <f>K49</f>
        <v>286</v>
      </c>
      <c r="M66" s="593"/>
      <c r="N66" s="594"/>
    </row>
    <row r="67" spans="1:14">
      <c r="A67" s="616"/>
      <c r="B67" s="617"/>
      <c r="C67" s="622"/>
      <c r="D67" s="630"/>
      <c r="E67" s="631"/>
      <c r="F67" s="632"/>
      <c r="G67" s="192" t="s">
        <v>367</v>
      </c>
      <c r="H67" s="591"/>
      <c r="I67" s="591"/>
      <c r="J67" s="592"/>
      <c r="K67" s="593"/>
      <c r="L67" s="592">
        <f>K5</f>
        <v>1277</v>
      </c>
      <c r="M67" s="593"/>
      <c r="N67" s="594"/>
    </row>
    <row r="68" spans="1:14">
      <c r="A68" s="616"/>
      <c r="B68" s="617"/>
      <c r="C68" s="622"/>
      <c r="D68" s="630"/>
      <c r="E68" s="631"/>
      <c r="F68" s="632"/>
      <c r="G68" s="192" t="s">
        <v>368</v>
      </c>
      <c r="H68" s="591"/>
      <c r="I68" s="591"/>
      <c r="J68" s="592"/>
      <c r="K68" s="593"/>
      <c r="L68" s="592">
        <f>K6</f>
        <v>2270</v>
      </c>
      <c r="M68" s="593"/>
      <c r="N68" s="594"/>
    </row>
    <row r="69" spans="1:14">
      <c r="A69" s="616"/>
      <c r="B69" s="617"/>
      <c r="C69" s="622"/>
      <c r="D69" s="630"/>
      <c r="E69" s="631"/>
      <c r="F69" s="632"/>
      <c r="G69" s="192" t="s">
        <v>369</v>
      </c>
      <c r="H69" s="591"/>
      <c r="I69" s="591"/>
      <c r="J69" s="592"/>
      <c r="K69" s="593"/>
      <c r="L69" s="592">
        <f>K9</f>
        <v>1470</v>
      </c>
      <c r="M69" s="593"/>
      <c r="N69" s="594"/>
    </row>
    <row r="70" spans="1:14">
      <c r="A70" s="616"/>
      <c r="B70" s="617"/>
      <c r="C70" s="623"/>
      <c r="D70" s="633"/>
      <c r="E70" s="634"/>
      <c r="F70" s="635"/>
      <c r="G70" s="192" t="s">
        <v>370</v>
      </c>
      <c r="H70" s="591"/>
      <c r="I70" s="591"/>
      <c r="J70" s="592"/>
      <c r="K70" s="593"/>
      <c r="L70" s="592">
        <f>K10</f>
        <v>2588</v>
      </c>
      <c r="M70" s="593"/>
      <c r="N70" s="411"/>
    </row>
    <row r="71" spans="1:14">
      <c r="A71" s="616"/>
      <c r="B71" s="617"/>
      <c r="C71" s="636"/>
      <c r="D71" s="637"/>
      <c r="E71" s="637"/>
      <c r="F71" s="638"/>
      <c r="G71" s="192" t="s">
        <v>371</v>
      </c>
      <c r="H71" s="591"/>
      <c r="I71" s="591"/>
      <c r="J71" s="592"/>
      <c r="K71" s="593"/>
      <c r="L71" s="592">
        <f>K13</f>
        <v>2240</v>
      </c>
      <c r="M71" s="593"/>
      <c r="N71" s="594"/>
    </row>
    <row r="72" spans="1:14">
      <c r="A72" s="616"/>
      <c r="B72" s="617"/>
      <c r="C72" s="639"/>
      <c r="D72" s="640"/>
      <c r="E72" s="640"/>
      <c r="F72" s="641"/>
      <c r="G72" s="192" t="s">
        <v>372</v>
      </c>
      <c r="H72" s="591"/>
      <c r="I72" s="591"/>
      <c r="J72" s="592"/>
      <c r="K72" s="593"/>
      <c r="L72" s="592">
        <f>K14</f>
        <v>3870</v>
      </c>
      <c r="M72" s="593"/>
      <c r="N72" s="594"/>
    </row>
    <row r="73" spans="1:14">
      <c r="A73" s="616"/>
      <c r="B73" s="617"/>
      <c r="C73" s="639"/>
      <c r="D73" s="640"/>
      <c r="E73" s="640"/>
      <c r="F73" s="641"/>
      <c r="G73" s="192" t="s">
        <v>451</v>
      </c>
      <c r="H73" s="595"/>
      <c r="I73" s="596"/>
      <c r="J73" s="592"/>
      <c r="K73" s="593"/>
      <c r="L73" s="592">
        <f>K21</f>
        <v>2420</v>
      </c>
      <c r="M73" s="593"/>
      <c r="N73" s="594"/>
    </row>
    <row r="74" spans="1:14">
      <c r="A74" s="616"/>
      <c r="B74" s="617"/>
      <c r="C74" s="639"/>
      <c r="D74" s="640"/>
      <c r="E74" s="640"/>
      <c r="F74" s="641"/>
      <c r="G74" s="192" t="s">
        <v>373</v>
      </c>
      <c r="H74" s="591"/>
      <c r="I74" s="591"/>
      <c r="J74" s="592"/>
      <c r="K74" s="593"/>
      <c r="L74" s="592">
        <f>K28</f>
        <v>1175</v>
      </c>
      <c r="M74" s="593"/>
      <c r="N74" s="594"/>
    </row>
    <row r="75" spans="1:14">
      <c r="A75" s="616"/>
      <c r="B75" s="617"/>
      <c r="C75" s="639"/>
      <c r="D75" s="640"/>
      <c r="E75" s="640"/>
      <c r="F75" s="641"/>
      <c r="G75" s="192" t="s">
        <v>374</v>
      </c>
      <c r="H75" s="591"/>
      <c r="I75" s="591"/>
      <c r="J75" s="592"/>
      <c r="K75" s="593"/>
      <c r="L75" s="592">
        <f>K29</f>
        <v>1990</v>
      </c>
      <c r="M75" s="593"/>
      <c r="N75" s="411"/>
    </row>
    <row r="76" spans="1:14">
      <c r="A76" s="616"/>
      <c r="B76" s="617"/>
      <c r="C76" s="639"/>
      <c r="D76" s="640"/>
      <c r="E76" s="640"/>
      <c r="F76" s="641"/>
      <c r="G76" s="192" t="s">
        <v>375</v>
      </c>
      <c r="H76" s="591"/>
      <c r="I76" s="591"/>
      <c r="J76" s="592"/>
      <c r="K76" s="593"/>
      <c r="L76" s="592">
        <f>K32</f>
        <v>1175</v>
      </c>
      <c r="M76" s="593"/>
      <c r="N76" s="411"/>
    </row>
    <row r="77" spans="1:14">
      <c r="A77" s="616"/>
      <c r="B77" s="617"/>
      <c r="C77" s="639"/>
      <c r="D77" s="640"/>
      <c r="E77" s="640"/>
      <c r="F77" s="641"/>
      <c r="G77" s="192" t="s">
        <v>376</v>
      </c>
      <c r="H77" s="591"/>
      <c r="I77" s="591"/>
      <c r="J77" s="592"/>
      <c r="K77" s="593"/>
      <c r="L77" s="592">
        <f>K33</f>
        <v>1990</v>
      </c>
      <c r="M77" s="593"/>
      <c r="N77" s="411"/>
    </row>
    <row r="78" spans="1:14">
      <c r="A78" s="616"/>
      <c r="B78" s="617"/>
      <c r="C78" s="639"/>
      <c r="D78" s="640"/>
      <c r="E78" s="640"/>
      <c r="F78" s="641"/>
      <c r="G78" s="192" t="s">
        <v>383</v>
      </c>
      <c r="H78" s="591"/>
      <c r="I78" s="591"/>
      <c r="J78" s="592"/>
      <c r="K78" s="593"/>
      <c r="L78" s="592">
        <v>8000</v>
      </c>
      <c r="M78" s="593"/>
      <c r="N78" s="594"/>
    </row>
    <row r="79" spans="1:14" ht="18" customHeight="1">
      <c r="A79" s="616"/>
      <c r="B79" s="617"/>
      <c r="C79" s="639"/>
      <c r="D79" s="640"/>
      <c r="E79" s="640"/>
      <c r="F79" s="641"/>
      <c r="G79" s="192" t="s">
        <v>382</v>
      </c>
      <c r="H79" s="599" t="s">
        <v>377</v>
      </c>
      <c r="I79" s="599"/>
      <c r="J79" s="599"/>
      <c r="K79" s="599"/>
      <c r="L79" s="599"/>
      <c r="M79" s="599"/>
      <c r="N79" s="600"/>
    </row>
    <row r="80" spans="1:14" ht="71.25" customHeight="1" thickBot="1">
      <c r="A80" s="618"/>
      <c r="B80" s="619"/>
      <c r="C80" s="642"/>
      <c r="D80" s="643"/>
      <c r="E80" s="643"/>
      <c r="F80" s="644"/>
      <c r="G80" s="186"/>
      <c r="H80" s="601"/>
      <c r="I80" s="601"/>
      <c r="J80" s="601"/>
      <c r="K80" s="602"/>
      <c r="L80" s="818"/>
      <c r="M80" s="819"/>
      <c r="N80" s="821"/>
    </row>
    <row r="81" ht="75" customHeight="1"/>
  </sheetData>
  <mergeCells count="151">
    <mergeCell ref="L60:M60"/>
    <mergeCell ref="J70:K70"/>
    <mergeCell ref="J68:K68"/>
    <mergeCell ref="J66:K66"/>
    <mergeCell ref="J64:K64"/>
    <mergeCell ref="J62:K62"/>
    <mergeCell ref="J61:K61"/>
    <mergeCell ref="C1:K1"/>
    <mergeCell ref="L69:M69"/>
    <mergeCell ref="L68:M68"/>
    <mergeCell ref="L67:M67"/>
    <mergeCell ref="L66:M66"/>
    <mergeCell ref="L65:M65"/>
    <mergeCell ref="L64:M64"/>
    <mergeCell ref="L63:M63"/>
    <mergeCell ref="L62:M62"/>
    <mergeCell ref="L61:M61"/>
    <mergeCell ref="L80:M80"/>
    <mergeCell ref="L78:M78"/>
    <mergeCell ref="L77:M77"/>
    <mergeCell ref="L76:M76"/>
    <mergeCell ref="L75:M75"/>
    <mergeCell ref="L74:M74"/>
    <mergeCell ref="L73:M73"/>
    <mergeCell ref="L72:M72"/>
    <mergeCell ref="L71:M71"/>
    <mergeCell ref="L62:M62"/>
    <mergeCell ref="E38:G38"/>
    <mergeCell ref="E39:G39"/>
    <mergeCell ref="A44:N44"/>
    <mergeCell ref="D45:G45"/>
    <mergeCell ref="D51:G51"/>
    <mergeCell ref="A48:B51"/>
    <mergeCell ref="A52:N52"/>
    <mergeCell ref="A46:N46"/>
    <mergeCell ref="A57:N57"/>
    <mergeCell ref="A58:B58"/>
    <mergeCell ref="D58:E58"/>
    <mergeCell ref="I58:N58"/>
    <mergeCell ref="D54:G54"/>
    <mergeCell ref="D55:G55"/>
    <mergeCell ref="A54:B56"/>
    <mergeCell ref="A53:B53"/>
    <mergeCell ref="A47:B47"/>
    <mergeCell ref="D47:G47"/>
    <mergeCell ref="D48:G48"/>
    <mergeCell ref="D49:G49"/>
    <mergeCell ref="D50:G50"/>
    <mergeCell ref="A25:N25"/>
    <mergeCell ref="A45:B45"/>
    <mergeCell ref="E40:G40"/>
    <mergeCell ref="E41:G41"/>
    <mergeCell ref="A37:B37"/>
    <mergeCell ref="E37:G37"/>
    <mergeCell ref="C4:C7"/>
    <mergeCell ref="E4:E7"/>
    <mergeCell ref="F4:F7"/>
    <mergeCell ref="G4:G15"/>
    <mergeCell ref="C21:C22"/>
    <mergeCell ref="E21:E22"/>
    <mergeCell ref="F21:F22"/>
    <mergeCell ref="G21:G22"/>
    <mergeCell ref="A20:B20"/>
    <mergeCell ref="A38:B41"/>
    <mergeCell ref="A24:B24"/>
    <mergeCell ref="D24:E24"/>
    <mergeCell ref="F24:G24"/>
    <mergeCell ref="A36:N36"/>
    <mergeCell ref="C8:C11"/>
    <mergeCell ref="E8:E11"/>
    <mergeCell ref="F8:F11"/>
    <mergeCell ref="C12:C15"/>
    <mergeCell ref="E12:E15"/>
    <mergeCell ref="F12:F15"/>
    <mergeCell ref="A26:B26"/>
    <mergeCell ref="C31:C34"/>
    <mergeCell ref="F27:F34"/>
    <mergeCell ref="G27:G30"/>
    <mergeCell ref="A21:B23"/>
    <mergeCell ref="A16:B18"/>
    <mergeCell ref="A4:B15"/>
    <mergeCell ref="G31:G34"/>
    <mergeCell ref="C27:C30"/>
    <mergeCell ref="A19:N19"/>
    <mergeCell ref="A27:B35"/>
    <mergeCell ref="I2:N2"/>
    <mergeCell ref="B2:G2"/>
    <mergeCell ref="A3:B3"/>
    <mergeCell ref="D56:G56"/>
    <mergeCell ref="D53:G53"/>
    <mergeCell ref="H79:N79"/>
    <mergeCell ref="H80:K80"/>
    <mergeCell ref="L80:M80"/>
    <mergeCell ref="A59:N59"/>
    <mergeCell ref="A60:B60"/>
    <mergeCell ref="D60:F60"/>
    <mergeCell ref="H60:I60"/>
    <mergeCell ref="J60:K60"/>
    <mergeCell ref="L60:M60"/>
    <mergeCell ref="L61:M61"/>
    <mergeCell ref="H63:I63"/>
    <mergeCell ref="J63:K63"/>
    <mergeCell ref="L63:M63"/>
    <mergeCell ref="A61:B80"/>
    <mergeCell ref="C61:C70"/>
    <mergeCell ref="D61:F70"/>
    <mergeCell ref="C71:F80"/>
    <mergeCell ref="H71:I71"/>
    <mergeCell ref="H61:I61"/>
    <mergeCell ref="H64:I64"/>
    <mergeCell ref="H66:I66"/>
    <mergeCell ref="H68:I68"/>
    <mergeCell ref="H70:I70"/>
    <mergeCell ref="H62:I62"/>
    <mergeCell ref="L66:M66"/>
    <mergeCell ref="H67:I67"/>
    <mergeCell ref="J67:K67"/>
    <mergeCell ref="L67:M67"/>
    <mergeCell ref="L64:M64"/>
    <mergeCell ref="H65:I65"/>
    <mergeCell ref="J65:K65"/>
    <mergeCell ref="L65:M65"/>
    <mergeCell ref="L74:M74"/>
    <mergeCell ref="L68:M68"/>
    <mergeCell ref="H69:I69"/>
    <mergeCell ref="J69:K69"/>
    <mergeCell ref="L69:M69"/>
    <mergeCell ref="L70:M70"/>
    <mergeCell ref="L71:M71"/>
    <mergeCell ref="H72:I72"/>
    <mergeCell ref="J72:K72"/>
    <mergeCell ref="L72:M72"/>
    <mergeCell ref="L73:M73"/>
    <mergeCell ref="J71:K71"/>
    <mergeCell ref="H73:I73"/>
    <mergeCell ref="J73:K73"/>
    <mergeCell ref="H74:I74"/>
    <mergeCell ref="J74:K74"/>
    <mergeCell ref="L70:M70"/>
    <mergeCell ref="L77:M77"/>
    <mergeCell ref="H78:I78"/>
    <mergeCell ref="J78:K78"/>
    <mergeCell ref="L78:M78"/>
    <mergeCell ref="L75:M75"/>
    <mergeCell ref="H76:I76"/>
    <mergeCell ref="J76:K76"/>
    <mergeCell ref="L76:M76"/>
    <mergeCell ref="J75:K75"/>
    <mergeCell ref="H77:I77"/>
    <mergeCell ref="J77:K77"/>
    <mergeCell ref="H75:I75"/>
  </mergeCells>
  <hyperlinks>
    <hyperlink ref="G79" r:id="rId1"/>
    <hyperlink ref="G61" r:id="rId2"/>
    <hyperlink ref="G63" r:id="rId3"/>
    <hyperlink ref="G64" r:id="rId4"/>
    <hyperlink ref="G65" r:id="rId5"/>
    <hyperlink ref="G66" r:id="rId6"/>
    <hyperlink ref="G67" r:id="rId7"/>
    <hyperlink ref="G68" r:id="rId8"/>
    <hyperlink ref="G69" r:id="rId9"/>
    <hyperlink ref="G70" r:id="rId10"/>
    <hyperlink ref="G71" r:id="rId11"/>
    <hyperlink ref="G72" r:id="rId12"/>
    <hyperlink ref="G74" r:id="rId13"/>
    <hyperlink ref="G75" r:id="rId14"/>
    <hyperlink ref="G76" r:id="rId15"/>
    <hyperlink ref="G77" r:id="rId16"/>
    <hyperlink ref="G78" r:id="rId17"/>
    <hyperlink ref="G73" r:id="rId18" display="Pipal® SteelTEX ® INOX, 10 кг."/>
    <hyperlink ref="G62" r:id="rId19" display="Pipal® SteelTEX® Thermo Spray"/>
  </hyperlinks>
  <pageMargins left="0.7" right="0.7" top="0.75" bottom="0.75" header="0.3" footer="0.3"/>
  <pageSetup paperSize="9" orientation="portrait" r:id="rId20"/>
  <drawing r:id="rId2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N69"/>
  <sheetViews>
    <sheetView zoomScaleNormal="100" workbookViewId="0">
      <selection activeCell="A2" sqref="A2:G2"/>
    </sheetView>
  </sheetViews>
  <sheetFormatPr defaultRowHeight="15"/>
  <cols>
    <col min="1" max="1" width="14.5703125" style="1" customWidth="1"/>
    <col min="2" max="2" width="49" style="6" customWidth="1"/>
    <col min="3" max="3" width="24.140625" style="835" customWidth="1"/>
    <col min="4" max="4" width="15.85546875" style="1" customWidth="1"/>
    <col min="5" max="5" width="17.5703125" style="1" customWidth="1"/>
    <col min="6" max="6" width="18.5703125" style="1" customWidth="1"/>
    <col min="7" max="7" width="21" style="1" customWidth="1"/>
    <col min="8" max="8" width="33.140625" style="2" customWidth="1"/>
    <col min="9" max="9" width="11.7109375" style="1" customWidth="1"/>
    <col min="10" max="10" width="5" style="1" customWidth="1"/>
    <col min="11" max="11" width="7.42578125" style="1" customWidth="1"/>
    <col min="12" max="12" width="6.7109375" style="1" bestFit="1" customWidth="1"/>
    <col min="13" max="13" width="7.7109375" style="1" bestFit="1" customWidth="1"/>
    <col min="14" max="16384" width="9.140625" style="1"/>
  </cols>
  <sheetData>
    <row r="1" spans="1:13" ht="15.75">
      <c r="A1" s="30"/>
      <c r="C1" s="827"/>
      <c r="D1" s="6"/>
      <c r="E1" s="6"/>
      <c r="F1" s="6"/>
      <c r="G1" s="6"/>
      <c r="H1" s="74"/>
      <c r="I1" s="350"/>
      <c r="J1" s="6"/>
      <c r="K1" s="6"/>
      <c r="L1" s="6"/>
      <c r="M1" s="6"/>
    </row>
    <row r="2" spans="1:13" ht="18.75">
      <c r="A2" s="825" t="s">
        <v>478</v>
      </c>
      <c r="B2" s="826"/>
      <c r="C2" s="826"/>
      <c r="D2" s="826"/>
      <c r="E2" s="826"/>
      <c r="F2" s="826"/>
      <c r="G2" s="826"/>
      <c r="H2" s="74"/>
      <c r="I2" s="6"/>
      <c r="J2" s="6"/>
      <c r="K2" s="6"/>
      <c r="L2" s="6"/>
      <c r="M2" s="6"/>
    </row>
    <row r="3" spans="1:13" ht="15.75" thickBot="1">
      <c r="A3" s="317"/>
      <c r="B3" s="75"/>
      <c r="C3" s="828"/>
      <c r="D3" s="75"/>
      <c r="E3" s="75"/>
      <c r="F3" s="75"/>
      <c r="G3" s="75"/>
      <c r="H3" s="351"/>
      <c r="I3" s="75"/>
      <c r="J3" s="75"/>
      <c r="K3" s="75"/>
      <c r="L3" s="75"/>
      <c r="M3" s="75"/>
    </row>
    <row r="4" spans="1:13" ht="21.75" customHeight="1">
      <c r="A4" s="100"/>
      <c r="B4" s="454" t="s">
        <v>262</v>
      </c>
      <c r="C4" s="829"/>
      <c r="D4" s="455"/>
      <c r="E4" s="455"/>
      <c r="F4" s="455"/>
      <c r="G4" s="455"/>
      <c r="H4" s="101"/>
      <c r="I4" s="487"/>
      <c r="J4" s="488"/>
      <c r="K4" s="489"/>
      <c r="L4" s="451"/>
      <c r="M4" s="452"/>
    </row>
    <row r="5" spans="1:13" ht="22.5">
      <c r="A5" s="456" t="s">
        <v>180</v>
      </c>
      <c r="B5" s="457"/>
      <c r="C5" s="110" t="s">
        <v>181</v>
      </c>
      <c r="D5" s="110" t="s">
        <v>182</v>
      </c>
      <c r="E5" s="110" t="s">
        <v>234</v>
      </c>
      <c r="F5" s="457" t="s">
        <v>235</v>
      </c>
      <c r="G5" s="110" t="s">
        <v>247</v>
      </c>
      <c r="H5" s="457" t="s">
        <v>185</v>
      </c>
      <c r="I5" s="195" t="s">
        <v>186</v>
      </c>
      <c r="J5" s="195" t="s">
        <v>352</v>
      </c>
      <c r="K5" s="490" t="s">
        <v>477</v>
      </c>
      <c r="L5" s="490"/>
      <c r="M5" s="195"/>
    </row>
    <row r="6" spans="1:13" ht="45" customHeight="1">
      <c r="A6" s="417"/>
      <c r="B6" s="418"/>
      <c r="C6" s="820" t="s">
        <v>479</v>
      </c>
      <c r="D6" s="83" t="s">
        <v>236</v>
      </c>
      <c r="E6" s="84" t="s">
        <v>195</v>
      </c>
      <c r="F6" s="425" t="s">
        <v>237</v>
      </c>
      <c r="G6" s="85" t="s">
        <v>238</v>
      </c>
      <c r="H6" s="416" t="s">
        <v>239</v>
      </c>
      <c r="I6" s="65" t="s">
        <v>5</v>
      </c>
      <c r="J6" s="431">
        <v>12</v>
      </c>
      <c r="K6" s="164">
        <v>23</v>
      </c>
      <c r="L6" s="203"/>
      <c r="M6" s="148"/>
    </row>
    <row r="7" spans="1:13" ht="45" customHeight="1">
      <c r="A7" s="419"/>
      <c r="B7" s="420"/>
      <c r="C7" s="820" t="s">
        <v>480</v>
      </c>
      <c r="D7" s="83" t="s">
        <v>236</v>
      </c>
      <c r="E7" s="84" t="s">
        <v>195</v>
      </c>
      <c r="F7" s="425" t="s">
        <v>240</v>
      </c>
      <c r="G7" s="85" t="s">
        <v>238</v>
      </c>
      <c r="H7" s="416" t="s">
        <v>241</v>
      </c>
      <c r="I7" s="65" t="s">
        <v>5</v>
      </c>
      <c r="J7" s="431">
        <v>12</v>
      </c>
      <c r="K7" s="164">
        <v>26</v>
      </c>
      <c r="L7" s="203"/>
      <c r="M7" s="148"/>
    </row>
    <row r="8" spans="1:13" ht="45" customHeight="1">
      <c r="A8" s="419"/>
      <c r="B8" s="420"/>
      <c r="C8" s="820" t="s">
        <v>481</v>
      </c>
      <c r="D8" s="83" t="s">
        <v>236</v>
      </c>
      <c r="E8" s="84" t="s">
        <v>195</v>
      </c>
      <c r="F8" s="425" t="s">
        <v>242</v>
      </c>
      <c r="G8" s="85" t="s">
        <v>238</v>
      </c>
      <c r="H8" s="416" t="s">
        <v>241</v>
      </c>
      <c r="I8" s="65" t="s">
        <v>5</v>
      </c>
      <c r="J8" s="431">
        <v>12</v>
      </c>
      <c r="K8" s="164">
        <v>30</v>
      </c>
      <c r="L8" s="203"/>
      <c r="M8" s="148"/>
    </row>
    <row r="9" spans="1:13" ht="45" customHeight="1">
      <c r="A9" s="419"/>
      <c r="B9" s="420"/>
      <c r="C9" s="820" t="s">
        <v>497</v>
      </c>
      <c r="D9" s="83" t="s">
        <v>236</v>
      </c>
      <c r="E9" s="84" t="s">
        <v>195</v>
      </c>
      <c r="F9" s="425" t="s">
        <v>243</v>
      </c>
      <c r="G9" s="85" t="s">
        <v>238</v>
      </c>
      <c r="H9" s="416" t="s">
        <v>244</v>
      </c>
      <c r="I9" s="65" t="s">
        <v>5</v>
      </c>
      <c r="J9" s="431">
        <v>12</v>
      </c>
      <c r="K9" s="164">
        <v>26</v>
      </c>
      <c r="L9" s="203"/>
      <c r="M9" s="148"/>
    </row>
    <row r="10" spans="1:13" ht="45" customHeight="1" thickBot="1">
      <c r="A10" s="460"/>
      <c r="B10" s="461"/>
      <c r="C10" s="820" t="s">
        <v>498</v>
      </c>
      <c r="D10" s="87" t="s">
        <v>236</v>
      </c>
      <c r="E10" s="88" t="s">
        <v>195</v>
      </c>
      <c r="F10" s="89" t="s">
        <v>245</v>
      </c>
      <c r="G10" s="90" t="s">
        <v>238</v>
      </c>
      <c r="H10" s="141" t="s">
        <v>246</v>
      </c>
      <c r="I10" s="76" t="s">
        <v>5</v>
      </c>
      <c r="J10" s="200">
        <v>12</v>
      </c>
      <c r="K10" s="196">
        <v>35</v>
      </c>
      <c r="L10" s="217"/>
      <c r="M10" s="152"/>
    </row>
    <row r="11" spans="1:13" ht="48" customHeight="1">
      <c r="A11" s="463"/>
      <c r="B11" s="464"/>
      <c r="C11" s="820" t="s">
        <v>492</v>
      </c>
      <c r="D11" s="97" t="s">
        <v>236</v>
      </c>
      <c r="E11" s="98">
        <v>6.25E-2</v>
      </c>
      <c r="F11" s="91" t="s">
        <v>248</v>
      </c>
      <c r="G11" s="92" t="s">
        <v>249</v>
      </c>
      <c r="H11" s="423" t="s">
        <v>250</v>
      </c>
      <c r="I11" s="79" t="s">
        <v>5</v>
      </c>
      <c r="J11" s="201">
        <v>12</v>
      </c>
      <c r="K11" s="162">
        <v>77</v>
      </c>
      <c r="L11" s="216"/>
      <c r="M11" s="202"/>
    </row>
    <row r="12" spans="1:13" ht="45">
      <c r="A12" s="419"/>
      <c r="B12" s="420"/>
      <c r="C12" s="820" t="s">
        <v>493</v>
      </c>
      <c r="D12" s="83" t="s">
        <v>236</v>
      </c>
      <c r="E12" s="95">
        <v>6.25E-2</v>
      </c>
      <c r="F12" s="425" t="s">
        <v>251</v>
      </c>
      <c r="G12" s="93" t="s">
        <v>249</v>
      </c>
      <c r="H12" s="414" t="s">
        <v>252</v>
      </c>
      <c r="I12" s="65" t="s">
        <v>5</v>
      </c>
      <c r="J12" s="431">
        <v>12</v>
      </c>
      <c r="K12" s="164">
        <v>77</v>
      </c>
      <c r="L12" s="203"/>
      <c r="M12" s="148"/>
    </row>
    <row r="13" spans="1:13" ht="45">
      <c r="A13" s="419"/>
      <c r="B13" s="420"/>
      <c r="C13" s="820" t="s">
        <v>494</v>
      </c>
      <c r="D13" s="83" t="s">
        <v>236</v>
      </c>
      <c r="E13" s="95">
        <v>6.25E-2</v>
      </c>
      <c r="F13" s="425" t="s">
        <v>253</v>
      </c>
      <c r="G13" s="93" t="s">
        <v>249</v>
      </c>
      <c r="H13" s="462"/>
      <c r="I13" s="65" t="s">
        <v>5</v>
      </c>
      <c r="J13" s="431">
        <v>12</v>
      </c>
      <c r="K13" s="164">
        <v>77</v>
      </c>
      <c r="L13" s="203"/>
      <c r="M13" s="148"/>
    </row>
    <row r="14" spans="1:13" ht="30" customHeight="1">
      <c r="A14" s="419"/>
      <c r="B14" s="420"/>
      <c r="C14" s="820" t="s">
        <v>495</v>
      </c>
      <c r="D14" s="83" t="s">
        <v>236</v>
      </c>
      <c r="E14" s="95">
        <v>6.25E-2</v>
      </c>
      <c r="F14" s="425" t="s">
        <v>254</v>
      </c>
      <c r="G14" s="93" t="s">
        <v>249</v>
      </c>
      <c r="H14" s="462"/>
      <c r="I14" s="65" t="s">
        <v>5</v>
      </c>
      <c r="J14" s="431">
        <v>12</v>
      </c>
      <c r="K14" s="164">
        <v>77</v>
      </c>
      <c r="L14" s="203"/>
      <c r="M14" s="148"/>
    </row>
    <row r="15" spans="1:13" ht="30" customHeight="1">
      <c r="A15" s="419"/>
      <c r="B15" s="420"/>
      <c r="C15" s="820" t="s">
        <v>496</v>
      </c>
      <c r="D15" s="426" t="s">
        <v>236</v>
      </c>
      <c r="E15" s="204">
        <v>6.25E-2</v>
      </c>
      <c r="F15" s="424" t="s">
        <v>255</v>
      </c>
      <c r="G15" s="205" t="s">
        <v>249</v>
      </c>
      <c r="H15" s="462"/>
      <c r="I15" s="96" t="s">
        <v>5</v>
      </c>
      <c r="J15" s="187">
        <v>12</v>
      </c>
      <c r="K15" s="206">
        <v>89</v>
      </c>
      <c r="L15" s="207"/>
      <c r="M15" s="182"/>
    </row>
    <row r="16" spans="1:13" ht="21.75" customHeight="1">
      <c r="A16" s="415" t="s">
        <v>256</v>
      </c>
      <c r="B16" s="407"/>
      <c r="C16" s="830"/>
      <c r="D16" s="407"/>
      <c r="E16" s="407"/>
      <c r="F16" s="407"/>
      <c r="G16" s="407"/>
      <c r="H16" s="407"/>
      <c r="I16" s="407"/>
      <c r="J16" s="407"/>
      <c r="K16" s="407"/>
      <c r="L16" s="407"/>
      <c r="M16" s="407"/>
    </row>
    <row r="17" spans="1:14" ht="22.5">
      <c r="A17" s="421" t="s">
        <v>180</v>
      </c>
      <c r="B17" s="422"/>
      <c r="C17" s="155" t="s">
        <v>181</v>
      </c>
      <c r="D17" s="155" t="s">
        <v>182</v>
      </c>
      <c r="E17" s="155" t="s">
        <v>234</v>
      </c>
      <c r="F17" s="422" t="s">
        <v>235</v>
      </c>
      <c r="G17" s="155" t="s">
        <v>247</v>
      </c>
      <c r="H17" s="422" t="s">
        <v>185</v>
      </c>
      <c r="I17" s="166" t="s">
        <v>186</v>
      </c>
      <c r="J17" s="166" t="s">
        <v>352</v>
      </c>
      <c r="K17" s="198" t="s">
        <v>477</v>
      </c>
      <c r="L17" s="198"/>
      <c r="M17" s="166"/>
    </row>
    <row r="18" spans="1:14" ht="56.25">
      <c r="A18" s="408"/>
      <c r="B18" s="409"/>
      <c r="C18" s="820" t="s">
        <v>489</v>
      </c>
      <c r="D18" s="83" t="s">
        <v>236</v>
      </c>
      <c r="E18" s="84" t="s">
        <v>195</v>
      </c>
      <c r="F18" s="425" t="s">
        <v>257</v>
      </c>
      <c r="G18" s="85" t="s">
        <v>238</v>
      </c>
      <c r="H18" s="416" t="s">
        <v>384</v>
      </c>
      <c r="I18" s="65" t="s">
        <v>5</v>
      </c>
      <c r="J18" s="161">
        <v>12</v>
      </c>
      <c r="K18" s="164">
        <v>27</v>
      </c>
      <c r="L18" s="203"/>
      <c r="M18" s="148"/>
    </row>
    <row r="19" spans="1:14" ht="78.75">
      <c r="A19" s="408"/>
      <c r="B19" s="409"/>
      <c r="C19" s="820" t="s">
        <v>490</v>
      </c>
      <c r="D19" s="83" t="s">
        <v>236</v>
      </c>
      <c r="E19" s="84" t="s">
        <v>195</v>
      </c>
      <c r="F19" s="425" t="s">
        <v>258</v>
      </c>
      <c r="G19" s="85" t="s">
        <v>238</v>
      </c>
      <c r="H19" s="416" t="s">
        <v>388</v>
      </c>
      <c r="I19" s="65" t="s">
        <v>5</v>
      </c>
      <c r="J19" s="161">
        <v>12</v>
      </c>
      <c r="K19" s="164">
        <v>31</v>
      </c>
      <c r="L19" s="203"/>
      <c r="M19" s="148"/>
    </row>
    <row r="20" spans="1:14" ht="34.5" customHeight="1">
      <c r="A20" s="458"/>
      <c r="B20" s="459"/>
      <c r="C20" s="820" t="s">
        <v>491</v>
      </c>
      <c r="D20" s="102" t="s">
        <v>236</v>
      </c>
      <c r="E20" s="103">
        <v>7.6388888888888895E-2</v>
      </c>
      <c r="F20" s="135" t="s">
        <v>259</v>
      </c>
      <c r="G20" s="104" t="s">
        <v>249</v>
      </c>
      <c r="H20" s="427" t="s">
        <v>260</v>
      </c>
      <c r="I20" s="78" t="s">
        <v>5</v>
      </c>
      <c r="J20" s="161">
        <v>12</v>
      </c>
      <c r="K20" s="164">
        <v>27</v>
      </c>
      <c r="L20" s="203"/>
      <c r="M20" s="148"/>
    </row>
    <row r="21" spans="1:14" ht="21.75" customHeight="1">
      <c r="A21" s="465" t="s">
        <v>261</v>
      </c>
      <c r="B21" s="406"/>
      <c r="C21" s="831"/>
      <c r="D21" s="406"/>
      <c r="E21" s="406"/>
      <c r="F21" s="406"/>
      <c r="G21" s="406"/>
      <c r="H21" s="406"/>
      <c r="I21" s="406"/>
      <c r="J21" s="406"/>
      <c r="K21" s="406"/>
      <c r="L21" s="406"/>
      <c r="M21" s="406"/>
      <c r="N21" s="30"/>
    </row>
    <row r="22" spans="1:14" ht="22.5">
      <c r="A22" s="421" t="s">
        <v>180</v>
      </c>
      <c r="B22" s="422"/>
      <c r="C22" s="155" t="s">
        <v>181</v>
      </c>
      <c r="D22" s="155" t="s">
        <v>182</v>
      </c>
      <c r="E22" s="155" t="s">
        <v>234</v>
      </c>
      <c r="F22" s="422" t="s">
        <v>235</v>
      </c>
      <c r="G22" s="155" t="s">
        <v>247</v>
      </c>
      <c r="H22" s="422" t="s">
        <v>185</v>
      </c>
      <c r="I22" s="166" t="s">
        <v>186</v>
      </c>
      <c r="J22" s="166" t="s">
        <v>352</v>
      </c>
      <c r="K22" s="198" t="s">
        <v>477</v>
      </c>
      <c r="L22" s="198"/>
      <c r="M22" s="166"/>
    </row>
    <row r="23" spans="1:14" ht="35.25" customHeight="1">
      <c r="A23" s="408"/>
      <c r="B23" s="409"/>
      <c r="C23" s="820" t="s">
        <v>484</v>
      </c>
      <c r="D23" s="83" t="s">
        <v>236</v>
      </c>
      <c r="E23" s="84" t="s">
        <v>195</v>
      </c>
      <c r="F23" s="425" t="s">
        <v>263</v>
      </c>
      <c r="G23" s="85" t="s">
        <v>238</v>
      </c>
      <c r="H23" s="416" t="s">
        <v>264</v>
      </c>
      <c r="I23" s="65" t="s">
        <v>5</v>
      </c>
      <c r="J23" s="161">
        <v>12</v>
      </c>
      <c r="K23" s="164">
        <v>53</v>
      </c>
      <c r="L23" s="203"/>
      <c r="M23" s="148"/>
    </row>
    <row r="24" spans="1:14" ht="35.25" customHeight="1">
      <c r="A24" s="408"/>
      <c r="B24" s="409"/>
      <c r="C24" s="820" t="s">
        <v>485</v>
      </c>
      <c r="D24" s="83" t="s">
        <v>236</v>
      </c>
      <c r="E24" s="95">
        <v>7.6388888888888895E-2</v>
      </c>
      <c r="F24" s="425"/>
      <c r="G24" s="93" t="s">
        <v>249</v>
      </c>
      <c r="H24" s="416"/>
      <c r="I24" s="65" t="s">
        <v>5</v>
      </c>
      <c r="J24" s="161">
        <v>12</v>
      </c>
      <c r="K24" s="164">
        <v>53</v>
      </c>
      <c r="L24" s="203"/>
      <c r="M24" s="148"/>
    </row>
    <row r="25" spans="1:14" ht="35.25" customHeight="1">
      <c r="A25" s="408"/>
      <c r="B25" s="409"/>
      <c r="C25" s="820" t="s">
        <v>486</v>
      </c>
      <c r="D25" s="83" t="s">
        <v>236</v>
      </c>
      <c r="E25" s="84" t="s">
        <v>195</v>
      </c>
      <c r="F25" s="425" t="s">
        <v>265</v>
      </c>
      <c r="G25" s="85" t="s">
        <v>238</v>
      </c>
      <c r="H25" s="416"/>
      <c r="I25" s="65" t="s">
        <v>5</v>
      </c>
      <c r="J25" s="161">
        <v>12</v>
      </c>
      <c r="K25" s="164">
        <v>53</v>
      </c>
      <c r="L25" s="203"/>
      <c r="M25" s="148"/>
    </row>
    <row r="26" spans="1:14" ht="35.25" customHeight="1">
      <c r="A26" s="408"/>
      <c r="B26" s="409"/>
      <c r="C26" s="820" t="s">
        <v>487</v>
      </c>
      <c r="D26" s="83" t="s">
        <v>236</v>
      </c>
      <c r="E26" s="95">
        <v>7.6388888888888895E-2</v>
      </c>
      <c r="F26" s="425"/>
      <c r="G26" s="93" t="s">
        <v>249</v>
      </c>
      <c r="H26" s="416"/>
      <c r="I26" s="65" t="s">
        <v>5</v>
      </c>
      <c r="J26" s="161">
        <v>12</v>
      </c>
      <c r="K26" s="164">
        <v>53</v>
      </c>
      <c r="L26" s="203"/>
      <c r="M26" s="148"/>
    </row>
    <row r="27" spans="1:14" ht="78.75">
      <c r="A27" s="458"/>
      <c r="B27" s="459"/>
      <c r="C27" s="820" t="s">
        <v>488</v>
      </c>
      <c r="D27" s="102" t="s">
        <v>266</v>
      </c>
      <c r="E27" s="103">
        <v>7.6388888888888895E-2</v>
      </c>
      <c r="F27" s="135" t="s">
        <v>267</v>
      </c>
      <c r="G27" s="136" t="s">
        <v>268</v>
      </c>
      <c r="H27" s="427" t="s">
        <v>269</v>
      </c>
      <c r="I27" s="78" t="s">
        <v>5</v>
      </c>
      <c r="J27" s="161">
        <v>12</v>
      </c>
      <c r="K27" s="164">
        <v>78</v>
      </c>
      <c r="L27" s="203"/>
      <c r="M27" s="148"/>
    </row>
    <row r="28" spans="1:14" ht="21.75" customHeight="1">
      <c r="A28" s="412" t="s">
        <v>176</v>
      </c>
      <c r="B28" s="413"/>
      <c r="C28" s="832"/>
      <c r="D28" s="413"/>
      <c r="E28" s="413"/>
      <c r="F28" s="413"/>
      <c r="G28" s="413"/>
      <c r="H28" s="413"/>
      <c r="I28" s="413"/>
      <c r="J28" s="413"/>
      <c r="K28" s="413"/>
      <c r="L28" s="413"/>
      <c r="M28" s="413"/>
    </row>
    <row r="29" spans="1:14">
      <c r="A29" s="30"/>
      <c r="C29" s="827"/>
      <c r="D29" s="6"/>
      <c r="E29" s="6"/>
      <c r="F29" s="6"/>
      <c r="G29" s="6"/>
      <c r="H29" s="74"/>
      <c r="I29" s="6"/>
      <c r="J29" s="6"/>
      <c r="K29" s="6"/>
    </row>
    <row r="30" spans="1:14">
      <c r="A30" s="30"/>
      <c r="C30" s="827"/>
      <c r="D30" s="6"/>
      <c r="E30" s="6"/>
      <c r="F30" s="6"/>
      <c r="G30" s="6"/>
      <c r="H30" s="74"/>
      <c r="I30" s="6"/>
      <c r="J30" s="6"/>
      <c r="K30" s="6"/>
    </row>
    <row r="31" spans="1:14">
      <c r="A31" s="30"/>
      <c r="C31" s="827"/>
      <c r="D31" s="6"/>
      <c r="E31" s="6"/>
      <c r="F31" s="6"/>
      <c r="G31" s="6"/>
      <c r="H31" s="74"/>
      <c r="I31" s="6"/>
      <c r="J31" s="6"/>
      <c r="K31" s="6"/>
    </row>
    <row r="32" spans="1:14">
      <c r="A32" s="30"/>
      <c r="C32" s="827"/>
      <c r="D32" s="6"/>
      <c r="E32" s="6"/>
      <c r="F32" s="6"/>
      <c r="G32" s="6"/>
      <c r="H32" s="74"/>
      <c r="I32" s="6"/>
      <c r="J32" s="6"/>
      <c r="K32" s="6"/>
    </row>
    <row r="33" spans="1:14">
      <c r="A33" s="30"/>
      <c r="C33" s="827"/>
      <c r="D33" s="6"/>
      <c r="E33" s="6"/>
      <c r="F33" s="6"/>
      <c r="G33" s="6"/>
      <c r="H33" s="74"/>
      <c r="I33" s="6"/>
      <c r="J33" s="6"/>
      <c r="K33" s="6"/>
    </row>
    <row r="34" spans="1:14">
      <c r="A34" s="30"/>
      <c r="C34" s="827"/>
      <c r="D34" s="6"/>
      <c r="E34" s="6"/>
      <c r="F34" s="6"/>
      <c r="G34" s="6"/>
      <c r="H34" s="74"/>
      <c r="I34" s="6"/>
      <c r="J34" s="6"/>
      <c r="K34" s="6"/>
    </row>
    <row r="35" spans="1:14">
      <c r="A35" s="30"/>
      <c r="C35" s="827"/>
      <c r="D35" s="6"/>
      <c r="E35" s="6"/>
      <c r="F35" s="6"/>
      <c r="G35" s="6"/>
      <c r="H35" s="74"/>
      <c r="I35" s="6"/>
      <c r="J35" s="6"/>
      <c r="K35" s="6"/>
    </row>
    <row r="36" spans="1:14">
      <c r="A36" s="30"/>
      <c r="C36" s="827"/>
      <c r="D36" s="6"/>
      <c r="E36" s="6"/>
      <c r="F36" s="6"/>
      <c r="G36" s="6"/>
      <c r="H36" s="74"/>
      <c r="I36" s="6"/>
      <c r="J36" s="6"/>
      <c r="K36" s="6"/>
    </row>
    <row r="37" spans="1:14">
      <c r="A37" s="30"/>
      <c r="C37" s="827"/>
      <c r="D37" s="6"/>
      <c r="E37" s="6"/>
      <c r="F37" s="6"/>
      <c r="G37" s="6"/>
      <c r="H37" s="74"/>
      <c r="I37" s="6"/>
      <c r="J37" s="6"/>
      <c r="K37" s="6"/>
    </row>
    <row r="38" spans="1:14">
      <c r="A38" s="30"/>
      <c r="C38" s="827"/>
      <c r="D38" s="6"/>
      <c r="E38" s="6"/>
      <c r="F38" s="6"/>
      <c r="G38" s="6"/>
      <c r="H38" s="74"/>
      <c r="I38" s="6"/>
      <c r="J38" s="6"/>
      <c r="K38" s="6"/>
    </row>
    <row r="39" spans="1:14">
      <c r="A39" s="30"/>
      <c r="C39" s="827"/>
      <c r="D39" s="6"/>
      <c r="E39" s="6"/>
      <c r="F39" s="6"/>
      <c r="G39" s="6"/>
      <c r="H39" s="74"/>
      <c r="I39" s="6"/>
      <c r="J39" s="6"/>
      <c r="K39" s="6"/>
    </row>
    <row r="40" spans="1:14" ht="14.25" customHeight="1">
      <c r="A40" s="30"/>
      <c r="C40" s="827"/>
      <c r="D40" s="6"/>
      <c r="E40" s="6"/>
      <c r="F40" s="6"/>
      <c r="G40" s="6"/>
      <c r="H40" s="74"/>
      <c r="I40" s="6"/>
      <c r="J40" s="6"/>
      <c r="K40" s="6"/>
    </row>
    <row r="41" spans="1:14" ht="21.75" customHeight="1">
      <c r="A41" s="465" t="s">
        <v>261</v>
      </c>
      <c r="B41" s="406"/>
      <c r="C41" s="831"/>
      <c r="D41" s="406"/>
      <c r="E41" s="406"/>
      <c r="F41" s="406"/>
      <c r="G41" s="406"/>
      <c r="H41" s="406"/>
      <c r="I41" s="406"/>
      <c r="J41" s="406"/>
      <c r="K41" s="406"/>
      <c r="L41" s="406"/>
      <c r="M41" s="406"/>
      <c r="N41" s="30"/>
    </row>
    <row r="42" spans="1:14" ht="22.5">
      <c r="A42" s="421" t="s">
        <v>180</v>
      </c>
      <c r="B42" s="422"/>
      <c r="C42" s="155" t="s">
        <v>181</v>
      </c>
      <c r="D42" s="155" t="s">
        <v>182</v>
      </c>
      <c r="E42" s="155" t="s">
        <v>234</v>
      </c>
      <c r="F42" s="422" t="s">
        <v>235</v>
      </c>
      <c r="G42" s="155" t="s">
        <v>247</v>
      </c>
      <c r="H42" s="422" t="s">
        <v>185</v>
      </c>
      <c r="I42" s="166" t="s">
        <v>186</v>
      </c>
      <c r="J42" s="166" t="s">
        <v>352</v>
      </c>
      <c r="K42" s="198" t="s">
        <v>477</v>
      </c>
      <c r="L42" s="198"/>
      <c r="M42" s="166"/>
    </row>
    <row r="43" spans="1:14" ht="108.75" customHeight="1">
      <c r="A43" s="408"/>
      <c r="B43" s="409"/>
      <c r="C43" s="820" t="s">
        <v>483</v>
      </c>
      <c r="D43" s="83" t="s">
        <v>270</v>
      </c>
      <c r="E43" s="84" t="s">
        <v>271</v>
      </c>
      <c r="F43" s="467" t="s">
        <v>272</v>
      </c>
      <c r="G43" s="468"/>
      <c r="H43" s="416" t="s">
        <v>273</v>
      </c>
      <c r="I43" s="65" t="s">
        <v>5</v>
      </c>
      <c r="J43" s="161">
        <v>6</v>
      </c>
      <c r="K43" s="86">
        <v>16.2</v>
      </c>
      <c r="L43" s="430"/>
      <c r="M43" s="148"/>
    </row>
    <row r="44" spans="1:14" ht="122.25" customHeight="1" thickBot="1">
      <c r="A44" s="471"/>
      <c r="B44" s="472"/>
      <c r="C44" s="820" t="s">
        <v>482</v>
      </c>
      <c r="D44" s="208" t="s">
        <v>270</v>
      </c>
      <c r="E44" s="209" t="s">
        <v>271</v>
      </c>
      <c r="F44" s="469" t="s">
        <v>272</v>
      </c>
      <c r="G44" s="470"/>
      <c r="H44" s="210" t="s">
        <v>274</v>
      </c>
      <c r="I44" s="105" t="s">
        <v>5</v>
      </c>
      <c r="J44" s="211">
        <v>6</v>
      </c>
      <c r="K44" s="212">
        <v>17.5</v>
      </c>
      <c r="L44" s="213"/>
      <c r="M44" s="214"/>
    </row>
    <row r="45" spans="1:14" ht="21.75" customHeight="1">
      <c r="A45" s="479" t="s">
        <v>385</v>
      </c>
      <c r="B45" s="480"/>
      <c r="C45" s="833"/>
      <c r="D45" s="480"/>
      <c r="E45" s="480"/>
      <c r="F45" s="480"/>
      <c r="G45" s="480"/>
      <c r="H45" s="480"/>
      <c r="I45" s="480"/>
      <c r="J45" s="480"/>
      <c r="K45" s="480"/>
      <c r="L45" s="480"/>
      <c r="M45" s="480"/>
    </row>
    <row r="46" spans="1:14">
      <c r="A46" s="428" t="s">
        <v>360</v>
      </c>
      <c r="B46" s="428"/>
      <c r="C46" s="834" t="s">
        <v>291</v>
      </c>
      <c r="D46" s="428"/>
      <c r="E46" s="428"/>
      <c r="F46" s="428" t="s">
        <v>208</v>
      </c>
      <c r="G46" s="428"/>
      <c r="H46" s="428" t="s">
        <v>361</v>
      </c>
      <c r="I46" s="429" t="s">
        <v>387</v>
      </c>
      <c r="J46" s="429"/>
      <c r="K46" s="429"/>
      <c r="L46" s="429"/>
      <c r="M46" s="429" t="s">
        <v>212</v>
      </c>
    </row>
    <row r="47" spans="1:14" ht="33.75">
      <c r="A47" s="473"/>
      <c r="B47" s="432"/>
      <c r="C47" s="435" t="s">
        <v>391</v>
      </c>
      <c r="D47" s="436"/>
      <c r="E47" s="476"/>
      <c r="F47" s="435" t="s">
        <v>389</v>
      </c>
      <c r="G47" s="437"/>
      <c r="H47" t="s">
        <v>453</v>
      </c>
      <c r="I47" s="447">
        <v>1</v>
      </c>
      <c r="J47" s="448"/>
      <c r="K47" s="430"/>
      <c r="L47" s="430"/>
      <c r="M47" s="430">
        <f>L23</f>
        <v>0</v>
      </c>
    </row>
    <row r="48" spans="1:14">
      <c r="A48" s="474"/>
      <c r="B48" s="433"/>
      <c r="C48" s="441"/>
      <c r="D48" s="442"/>
      <c r="E48" s="477"/>
      <c r="F48" s="441"/>
      <c r="G48" s="443"/>
      <c r="H48" t="s">
        <v>454</v>
      </c>
      <c r="I48" s="447">
        <v>1</v>
      </c>
      <c r="J48" s="448"/>
      <c r="K48" s="430"/>
      <c r="L48" s="430"/>
      <c r="M48" s="430">
        <f>L25</f>
        <v>0</v>
      </c>
    </row>
    <row r="49" spans="1:13">
      <c r="A49" s="474"/>
      <c r="B49" s="433"/>
      <c r="C49" s="441"/>
      <c r="D49" s="442"/>
      <c r="E49" s="477"/>
      <c r="F49" s="441"/>
      <c r="G49" s="443"/>
      <c r="H49" t="s">
        <v>455</v>
      </c>
      <c r="I49" s="447">
        <v>1</v>
      </c>
      <c r="J49" s="448"/>
      <c r="K49" s="430"/>
      <c r="L49" s="430"/>
      <c r="M49" s="430">
        <f>L24</f>
        <v>0</v>
      </c>
    </row>
    <row r="50" spans="1:13">
      <c r="A50" s="474"/>
      <c r="B50" s="433"/>
      <c r="C50" s="441"/>
      <c r="D50" s="442"/>
      <c r="E50" s="477"/>
      <c r="F50" s="441"/>
      <c r="G50" s="443"/>
      <c r="H50" t="s">
        <v>456</v>
      </c>
      <c r="I50" s="447">
        <v>1</v>
      </c>
      <c r="J50" s="448"/>
      <c r="K50" s="430"/>
      <c r="L50" s="430"/>
      <c r="M50" s="430">
        <f>L26</f>
        <v>0</v>
      </c>
    </row>
    <row r="51" spans="1:13">
      <c r="A51" s="474"/>
      <c r="B51" s="433"/>
      <c r="C51" s="441"/>
      <c r="D51" s="442"/>
      <c r="E51" s="477"/>
      <c r="F51" s="441"/>
      <c r="G51" s="443"/>
      <c r="H51" t="s">
        <v>458</v>
      </c>
      <c r="I51" s="447">
        <v>5</v>
      </c>
      <c r="J51" s="448"/>
      <c r="K51" s="430"/>
      <c r="L51" s="430"/>
      <c r="M51" s="430">
        <f>L20</f>
        <v>0</v>
      </c>
    </row>
    <row r="52" spans="1:13">
      <c r="A52" s="474"/>
      <c r="B52" s="433"/>
      <c r="C52" s="441"/>
      <c r="D52" s="442"/>
      <c r="E52" s="477"/>
      <c r="F52" s="441"/>
      <c r="G52" s="443"/>
      <c r="H52" t="s">
        <v>457</v>
      </c>
      <c r="I52" s="447">
        <v>3</v>
      </c>
      <c r="J52" s="448"/>
      <c r="K52" s="430"/>
      <c r="L52" s="430"/>
      <c r="M52" s="430">
        <f>L19</f>
        <v>0</v>
      </c>
    </row>
    <row r="53" spans="1:13">
      <c r="A53" s="474"/>
      <c r="B53" s="433"/>
      <c r="C53" s="441"/>
      <c r="D53" s="442"/>
      <c r="E53" s="477"/>
      <c r="F53" s="441"/>
      <c r="G53" s="443"/>
      <c r="H53" t="s">
        <v>459</v>
      </c>
      <c r="I53" s="447">
        <v>4</v>
      </c>
      <c r="J53" s="448"/>
      <c r="K53" s="453"/>
      <c r="L53" s="453"/>
      <c r="M53" s="430">
        <f>L20</f>
        <v>0</v>
      </c>
    </row>
    <row r="54" spans="1:13">
      <c r="A54" s="474"/>
      <c r="B54" s="433"/>
      <c r="C54" s="441"/>
      <c r="D54" s="442"/>
      <c r="E54" s="477"/>
      <c r="F54" s="441"/>
      <c r="G54" s="443"/>
      <c r="H54" t="s">
        <v>460</v>
      </c>
      <c r="I54" s="447">
        <v>1</v>
      </c>
      <c r="J54" s="448"/>
      <c r="K54" s="430"/>
      <c r="L54" s="430"/>
      <c r="M54" s="430">
        <f>L13</f>
        <v>0</v>
      </c>
    </row>
    <row r="55" spans="1:13">
      <c r="A55" s="474"/>
      <c r="B55" s="433"/>
      <c r="C55" s="441"/>
      <c r="D55" s="442"/>
      <c r="E55" s="477"/>
      <c r="F55" s="441"/>
      <c r="G55" s="443"/>
      <c r="H55" t="s">
        <v>461</v>
      </c>
      <c r="I55" s="447">
        <v>1</v>
      </c>
      <c r="J55" s="448"/>
      <c r="K55" s="430"/>
      <c r="L55" s="430"/>
      <c r="M55" s="430">
        <f>L14</f>
        <v>0</v>
      </c>
    </row>
    <row r="56" spans="1:13">
      <c r="A56" s="474"/>
      <c r="B56" s="433"/>
      <c r="C56" s="441"/>
      <c r="D56" s="442"/>
      <c r="E56" s="477"/>
      <c r="F56" s="441"/>
      <c r="G56" s="443"/>
      <c r="H56" t="s">
        <v>462</v>
      </c>
      <c r="I56" s="447">
        <v>2</v>
      </c>
      <c r="J56" s="448"/>
      <c r="K56" s="430"/>
      <c r="L56" s="430"/>
      <c r="M56" s="430">
        <f>L13</f>
        <v>0</v>
      </c>
    </row>
    <row r="57" spans="1:13">
      <c r="A57" s="474"/>
      <c r="B57" s="433"/>
      <c r="C57" s="441"/>
      <c r="D57" s="442"/>
      <c r="E57" s="477"/>
      <c r="F57" s="441"/>
      <c r="G57" s="443"/>
      <c r="H57" t="s">
        <v>463</v>
      </c>
      <c r="I57" s="447">
        <v>2</v>
      </c>
      <c r="J57" s="448"/>
      <c r="K57" s="430"/>
      <c r="L57" s="430"/>
      <c r="M57" s="430">
        <f>L14</f>
        <v>0</v>
      </c>
    </row>
    <row r="58" spans="1:13">
      <c r="A58" s="474"/>
      <c r="B58" s="433"/>
      <c r="C58" s="444"/>
      <c r="D58" s="445"/>
      <c r="E58" s="478"/>
      <c r="F58" s="444"/>
      <c r="G58" s="446"/>
      <c r="H58" t="s">
        <v>464</v>
      </c>
      <c r="I58" s="447">
        <v>2</v>
      </c>
      <c r="J58" s="448"/>
      <c r="K58" s="453"/>
      <c r="L58" s="453"/>
      <c r="M58" s="430">
        <f>L15</f>
        <v>0</v>
      </c>
    </row>
    <row r="59" spans="1:13">
      <c r="A59" s="474"/>
      <c r="B59" s="433"/>
      <c r="C59" s="438"/>
      <c r="D59" s="439"/>
      <c r="E59" s="439"/>
      <c r="F59" s="439"/>
      <c r="G59" s="440"/>
      <c r="H59" t="s">
        <v>465</v>
      </c>
      <c r="I59" s="447">
        <v>4</v>
      </c>
      <c r="J59" s="448"/>
      <c r="K59" s="430"/>
      <c r="L59" s="430"/>
      <c r="M59" s="430">
        <f>L6</f>
        <v>0</v>
      </c>
    </row>
    <row r="60" spans="1:13">
      <c r="A60" s="474"/>
      <c r="B60" s="433"/>
      <c r="C60" s="441"/>
      <c r="D60" s="442"/>
      <c r="E60" s="442"/>
      <c r="F60" s="442"/>
      <c r="G60" s="443"/>
      <c r="H60" t="s">
        <v>466</v>
      </c>
      <c r="I60" s="447">
        <v>6</v>
      </c>
      <c r="J60" s="448"/>
      <c r="K60" s="430"/>
      <c r="L60" s="430"/>
      <c r="M60" s="430">
        <f>L8</f>
        <v>0</v>
      </c>
    </row>
    <row r="61" spans="1:13">
      <c r="A61" s="474"/>
      <c r="B61" s="433"/>
      <c r="C61" s="441"/>
      <c r="D61" s="442"/>
      <c r="E61" s="442"/>
      <c r="F61" s="442"/>
      <c r="G61" s="443"/>
      <c r="H61" t="s">
        <v>467</v>
      </c>
      <c r="I61" s="447">
        <v>4</v>
      </c>
      <c r="J61" s="448"/>
      <c r="K61" s="430"/>
      <c r="L61" s="430"/>
      <c r="M61" s="430">
        <f>L9</f>
        <v>0</v>
      </c>
    </row>
    <row r="62" spans="1:13">
      <c r="A62" s="474"/>
      <c r="B62" s="433"/>
      <c r="C62" s="441"/>
      <c r="D62" s="442"/>
      <c r="E62" s="442"/>
      <c r="F62" s="442"/>
      <c r="G62" s="443"/>
      <c r="H62" t="s">
        <v>468</v>
      </c>
      <c r="I62" s="447">
        <v>12</v>
      </c>
      <c r="J62" s="448"/>
      <c r="K62" s="430"/>
      <c r="L62" s="430"/>
      <c r="M62" s="430">
        <f>L10</f>
        <v>0</v>
      </c>
    </row>
    <row r="63" spans="1:13">
      <c r="A63" s="474"/>
      <c r="B63" s="433"/>
      <c r="C63" s="441"/>
      <c r="D63" s="442"/>
      <c r="E63" s="442"/>
      <c r="F63" s="442"/>
      <c r="G63" s="443"/>
      <c r="H63" t="s">
        <v>469</v>
      </c>
      <c r="I63" s="447">
        <v>8</v>
      </c>
      <c r="J63" s="448"/>
      <c r="K63" s="430"/>
      <c r="L63" s="430"/>
      <c r="M63" s="430">
        <f>L43</f>
        <v>0</v>
      </c>
    </row>
    <row r="64" spans="1:13">
      <c r="A64" s="474"/>
      <c r="B64" s="433"/>
      <c r="C64" s="441"/>
      <c r="D64" s="442"/>
      <c r="E64" s="442"/>
      <c r="F64" s="442"/>
      <c r="G64" s="443"/>
      <c r="H64" t="s">
        <v>386</v>
      </c>
      <c r="I64" s="447">
        <v>16</v>
      </c>
      <c r="J64" s="448"/>
      <c r="K64" s="430"/>
      <c r="L64" s="430"/>
      <c r="M64" s="430">
        <f>L44</f>
        <v>0</v>
      </c>
    </row>
    <row r="65" spans="1:13">
      <c r="A65" s="474"/>
      <c r="B65" s="433"/>
      <c r="C65" s="441"/>
      <c r="D65" s="442"/>
      <c r="E65" s="442"/>
      <c r="F65" s="442"/>
      <c r="G65" s="443"/>
      <c r="H65" t="s">
        <v>392</v>
      </c>
      <c r="I65" s="447">
        <v>1</v>
      </c>
      <c r="J65" s="448"/>
      <c r="K65" s="430"/>
      <c r="L65" s="430"/>
      <c r="M65" s="430">
        <v>8000</v>
      </c>
    </row>
    <row r="66" spans="1:13">
      <c r="A66" s="474"/>
      <c r="B66" s="433"/>
      <c r="C66" s="441"/>
      <c r="D66" s="442"/>
      <c r="E66" s="442"/>
      <c r="F66" s="442"/>
      <c r="G66" s="443"/>
      <c r="H66" t="s">
        <v>382</v>
      </c>
      <c r="I66" s="485" t="s">
        <v>377</v>
      </c>
      <c r="J66" s="486"/>
      <c r="K66" s="486"/>
      <c r="L66" s="486"/>
      <c r="M66" s="486"/>
    </row>
    <row r="67" spans="1:13" ht="15.75" thickBot="1">
      <c r="A67" s="475"/>
      <c r="B67" s="434"/>
      <c r="C67" s="449"/>
      <c r="D67" s="450"/>
      <c r="E67" s="450"/>
      <c r="F67" s="450"/>
      <c r="G67" s="446"/>
      <c r="H67" s="215"/>
      <c r="I67" s="481"/>
      <c r="J67" s="482"/>
      <c r="K67" s="482"/>
      <c r="L67" s="483"/>
      <c r="M67" s="484"/>
    </row>
    <row r="68" spans="1:13" ht="6.75" customHeight="1">
      <c r="G68" s="106"/>
      <c r="H68" s="107"/>
      <c r="I68" s="106"/>
      <c r="J68" s="106"/>
      <c r="K68" s="106"/>
      <c r="L68" s="106"/>
      <c r="M68" s="106"/>
    </row>
    <row r="69" spans="1:13">
      <c r="A69" s="99" t="s">
        <v>177</v>
      </c>
      <c r="B69" s="466" t="s">
        <v>178</v>
      </c>
      <c r="C69" s="836"/>
      <c r="D69" s="466"/>
      <c r="E69" s="466"/>
      <c r="F69" s="466"/>
      <c r="G69" s="466"/>
    </row>
  </sheetData>
  <mergeCells count="1">
    <mergeCell ref="A2:G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</sheetPr>
  <dimension ref="A1:K53"/>
  <sheetViews>
    <sheetView topLeftCell="B1" zoomScale="90" zoomScaleNormal="90" workbookViewId="0">
      <selection activeCell="B2" sqref="B2:H2"/>
    </sheetView>
  </sheetViews>
  <sheetFormatPr defaultRowHeight="15"/>
  <cols>
    <col min="1" max="1" width="14.5703125" style="1" customWidth="1"/>
    <col min="2" max="2" width="45.85546875" style="6" customWidth="1"/>
    <col min="3" max="3" width="24.140625" style="3" customWidth="1"/>
    <col min="4" max="4" width="54.7109375" style="1" customWidth="1"/>
    <col min="5" max="5" width="14" style="1" customWidth="1"/>
    <col min="6" max="6" width="6.28515625" style="1" bestFit="1" customWidth="1"/>
    <col min="7" max="7" width="9.5703125" style="2" customWidth="1"/>
    <col min="8" max="8" width="10.28515625" style="1" customWidth="1"/>
    <col min="9" max="9" width="14.85546875" style="1" bestFit="1" customWidth="1"/>
    <col min="10" max="10" width="9.7109375" style="1" customWidth="1"/>
    <col min="11" max="11" width="13.85546875" style="1" customWidth="1"/>
    <col min="12" max="16384" width="9.140625" style="1"/>
  </cols>
  <sheetData>
    <row r="1" spans="1:11">
      <c r="A1" s="30"/>
      <c r="C1" s="6"/>
      <c r="D1" s="6"/>
      <c r="E1" s="6"/>
      <c r="F1" s="6"/>
      <c r="G1" s="74"/>
      <c r="H1" s="6"/>
      <c r="I1" s="6"/>
      <c r="J1" s="6"/>
      <c r="K1" s="6"/>
    </row>
    <row r="2" spans="1:11" ht="30" customHeight="1">
      <c r="A2" s="30"/>
      <c r="B2" s="824" t="s">
        <v>478</v>
      </c>
      <c r="C2" s="824"/>
      <c r="D2" s="824"/>
      <c r="E2" s="824"/>
      <c r="F2" s="824"/>
      <c r="G2" s="824"/>
      <c r="H2" s="824"/>
      <c r="I2" s="6"/>
      <c r="J2" s="6"/>
      <c r="K2" s="6"/>
    </row>
    <row r="3" spans="1:11" ht="15.75" thickBot="1">
      <c r="A3" s="317"/>
      <c r="B3" s="75"/>
      <c r="C3" s="75"/>
      <c r="D3" s="75"/>
      <c r="E3" s="75"/>
      <c r="F3" s="75"/>
      <c r="G3" s="351"/>
      <c r="H3" s="75"/>
      <c r="I3" s="75"/>
      <c r="J3" s="75"/>
      <c r="K3" s="75"/>
    </row>
    <row r="4" spans="1:11" ht="21.75" customHeight="1">
      <c r="A4" s="354"/>
      <c r="B4" s="662" t="s">
        <v>278</v>
      </c>
      <c r="C4" s="662"/>
      <c r="D4" s="662"/>
      <c r="E4" s="662"/>
      <c r="F4" s="662"/>
      <c r="G4" s="662"/>
      <c r="H4" s="662"/>
      <c r="I4" s="662"/>
      <c r="J4" s="662"/>
      <c r="K4" s="662"/>
    </row>
    <row r="5" spans="1:11" ht="30" customHeight="1">
      <c r="A5" s="711" t="s">
        <v>180</v>
      </c>
      <c r="B5" s="712"/>
      <c r="C5" s="125" t="s">
        <v>181</v>
      </c>
      <c r="D5" s="125" t="s">
        <v>275</v>
      </c>
      <c r="E5" s="234" t="s">
        <v>276</v>
      </c>
      <c r="F5" s="234" t="s">
        <v>277</v>
      </c>
      <c r="G5" s="235" t="s">
        <v>448</v>
      </c>
      <c r="H5" s="236" t="s">
        <v>212</v>
      </c>
      <c r="I5" s="236" t="s">
        <v>499</v>
      </c>
      <c r="J5" s="235"/>
      <c r="K5" s="235"/>
    </row>
    <row r="6" spans="1:11" ht="36.75" customHeight="1">
      <c r="A6" s="713"/>
      <c r="B6" s="714"/>
      <c r="C6" s="847" t="s">
        <v>505</v>
      </c>
      <c r="D6" s="695" t="s">
        <v>283</v>
      </c>
      <c r="E6" s="306" t="s">
        <v>5</v>
      </c>
      <c r="F6" s="65" t="s">
        <v>284</v>
      </c>
      <c r="G6" s="231">
        <v>100</v>
      </c>
      <c r="H6" s="242">
        <v>260</v>
      </c>
      <c r="I6" s="246">
        <f>H6/20</f>
        <v>13</v>
      </c>
      <c r="J6" s="239"/>
      <c r="K6" s="239"/>
    </row>
    <row r="7" spans="1:11" ht="36.75" customHeight="1">
      <c r="A7" s="713"/>
      <c r="B7" s="714"/>
      <c r="C7" s="847"/>
      <c r="D7" s="695"/>
      <c r="E7" s="306" t="s">
        <v>5</v>
      </c>
      <c r="F7" s="65" t="s">
        <v>279</v>
      </c>
      <c r="G7" s="231">
        <v>100</v>
      </c>
      <c r="H7" s="242">
        <v>420</v>
      </c>
      <c r="I7" s="246">
        <f>H7/50</f>
        <v>8.4</v>
      </c>
      <c r="J7" s="239"/>
      <c r="K7" s="239"/>
    </row>
    <row r="8" spans="1:11" ht="36.75" customHeight="1">
      <c r="A8" s="713"/>
      <c r="B8" s="714"/>
      <c r="C8" s="847"/>
      <c r="D8" s="695"/>
      <c r="E8" s="306" t="s">
        <v>5</v>
      </c>
      <c r="F8" s="65" t="s">
        <v>280</v>
      </c>
      <c r="G8" s="231">
        <v>75</v>
      </c>
      <c r="H8" s="242">
        <v>550</v>
      </c>
      <c r="I8" s="246">
        <f>H8/75</f>
        <v>7.333333333333333</v>
      </c>
      <c r="J8" s="239"/>
      <c r="K8" s="239"/>
    </row>
    <row r="9" spans="1:11" ht="36.75" customHeight="1">
      <c r="A9" s="713"/>
      <c r="B9" s="714"/>
      <c r="C9" s="847"/>
      <c r="D9" s="695"/>
      <c r="E9" s="306" t="s">
        <v>5</v>
      </c>
      <c r="F9" s="65" t="s">
        <v>281</v>
      </c>
      <c r="G9" s="231">
        <v>80</v>
      </c>
      <c r="H9" s="242">
        <v>605</v>
      </c>
      <c r="I9" s="246">
        <f>H9/100</f>
        <v>6.05</v>
      </c>
      <c r="J9" s="239"/>
      <c r="K9" s="239"/>
    </row>
    <row r="10" spans="1:11" ht="36.75" customHeight="1" thickBot="1">
      <c r="A10" s="715"/>
      <c r="B10" s="716"/>
      <c r="C10" s="847"/>
      <c r="D10" s="707"/>
      <c r="E10" s="109" t="s">
        <v>5</v>
      </c>
      <c r="F10" s="76" t="s">
        <v>282</v>
      </c>
      <c r="G10" s="232">
        <v>50</v>
      </c>
      <c r="H10" s="243">
        <v>1295</v>
      </c>
      <c r="I10" s="249">
        <f>H10/250</f>
        <v>5.18</v>
      </c>
      <c r="J10" s="240"/>
      <c r="K10" s="240"/>
    </row>
    <row r="11" spans="1:11" ht="36.75" customHeight="1">
      <c r="A11" s="718"/>
      <c r="B11" s="719"/>
      <c r="C11" s="847" t="s">
        <v>504</v>
      </c>
      <c r="D11" s="717" t="s">
        <v>285</v>
      </c>
      <c r="E11" s="108" t="s">
        <v>5</v>
      </c>
      <c r="F11" s="94" t="s">
        <v>284</v>
      </c>
      <c r="G11" s="233">
        <v>100</v>
      </c>
      <c r="H11" s="244">
        <v>265</v>
      </c>
      <c r="I11" s="245">
        <f>H11/20</f>
        <v>13.25</v>
      </c>
      <c r="J11" s="238"/>
      <c r="K11" s="238"/>
    </row>
    <row r="12" spans="1:11" ht="36.75" customHeight="1">
      <c r="A12" s="713"/>
      <c r="B12" s="714"/>
      <c r="C12" s="847"/>
      <c r="D12" s="695"/>
      <c r="E12" s="306" t="s">
        <v>5</v>
      </c>
      <c r="F12" s="65" t="s">
        <v>279</v>
      </c>
      <c r="G12" s="231">
        <v>100</v>
      </c>
      <c r="H12" s="242">
        <v>445</v>
      </c>
      <c r="I12" s="246">
        <f>H12/50</f>
        <v>8.9</v>
      </c>
      <c r="J12" s="239"/>
      <c r="K12" s="239"/>
    </row>
    <row r="13" spans="1:11" ht="36.75" customHeight="1">
      <c r="A13" s="713"/>
      <c r="B13" s="714"/>
      <c r="C13" s="847"/>
      <c r="D13" s="695"/>
      <c r="E13" s="306" t="s">
        <v>5</v>
      </c>
      <c r="F13" s="65" t="s">
        <v>280</v>
      </c>
      <c r="G13" s="231">
        <v>75</v>
      </c>
      <c r="H13" s="242">
        <v>565</v>
      </c>
      <c r="I13" s="246">
        <f>H13/75</f>
        <v>7.5333333333333332</v>
      </c>
      <c r="J13" s="239"/>
      <c r="K13" s="239"/>
    </row>
    <row r="14" spans="1:11" ht="36.75" customHeight="1">
      <c r="A14" s="713"/>
      <c r="B14" s="714"/>
      <c r="C14" s="847"/>
      <c r="D14" s="695"/>
      <c r="E14" s="306" t="s">
        <v>5</v>
      </c>
      <c r="F14" s="65" t="s">
        <v>281</v>
      </c>
      <c r="G14" s="231">
        <v>80</v>
      </c>
      <c r="H14" s="242">
        <v>645</v>
      </c>
      <c r="I14" s="246">
        <f>H14/100</f>
        <v>6.45</v>
      </c>
      <c r="J14" s="239"/>
      <c r="K14" s="239"/>
    </row>
    <row r="15" spans="1:11" ht="36.75" customHeight="1" thickBot="1">
      <c r="A15" s="715"/>
      <c r="B15" s="716"/>
      <c r="C15" s="847"/>
      <c r="D15" s="707"/>
      <c r="E15" s="109" t="s">
        <v>5</v>
      </c>
      <c r="F15" s="76" t="s">
        <v>282</v>
      </c>
      <c r="G15" s="232">
        <v>50</v>
      </c>
      <c r="H15" s="243">
        <v>1370</v>
      </c>
      <c r="I15" s="249">
        <f>H15/250</f>
        <v>5.48</v>
      </c>
      <c r="J15" s="240"/>
      <c r="K15" s="240"/>
    </row>
    <row r="16" spans="1:11" ht="36.75" customHeight="1">
      <c r="A16" s="718"/>
      <c r="B16" s="719"/>
      <c r="C16" s="847" t="s">
        <v>503</v>
      </c>
      <c r="D16" s="717" t="s">
        <v>286</v>
      </c>
      <c r="E16" s="108" t="s">
        <v>5</v>
      </c>
      <c r="F16" s="94" t="s">
        <v>284</v>
      </c>
      <c r="G16" s="230">
        <v>100</v>
      </c>
      <c r="H16" s="244">
        <v>265</v>
      </c>
      <c r="I16" s="245">
        <f>H16/20</f>
        <v>13.25</v>
      </c>
      <c r="J16" s="238"/>
      <c r="K16" s="238"/>
    </row>
    <row r="17" spans="1:11" ht="36.75" customHeight="1">
      <c r="A17" s="713"/>
      <c r="B17" s="714"/>
      <c r="C17" s="847"/>
      <c r="D17" s="695"/>
      <c r="E17" s="306" t="s">
        <v>5</v>
      </c>
      <c r="F17" s="65" t="s">
        <v>279</v>
      </c>
      <c r="G17" s="231">
        <v>100</v>
      </c>
      <c r="H17" s="242">
        <v>445</v>
      </c>
      <c r="I17" s="246">
        <f>H17/50</f>
        <v>8.9</v>
      </c>
      <c r="J17" s="239"/>
      <c r="K17" s="239"/>
    </row>
    <row r="18" spans="1:11" ht="36.75" customHeight="1">
      <c r="A18" s="713"/>
      <c r="B18" s="714"/>
      <c r="C18" s="847"/>
      <c r="D18" s="695"/>
      <c r="E18" s="306" t="s">
        <v>5</v>
      </c>
      <c r="F18" s="65" t="s">
        <v>280</v>
      </c>
      <c r="G18" s="231">
        <v>75</v>
      </c>
      <c r="H18" s="242">
        <v>565</v>
      </c>
      <c r="I18" s="246">
        <f>H18/75</f>
        <v>7.5333333333333332</v>
      </c>
      <c r="J18" s="239"/>
      <c r="K18" s="239"/>
    </row>
    <row r="19" spans="1:11" ht="36.75" customHeight="1">
      <c r="A19" s="713"/>
      <c r="B19" s="714"/>
      <c r="C19" s="847"/>
      <c r="D19" s="695"/>
      <c r="E19" s="306" t="s">
        <v>5</v>
      </c>
      <c r="F19" s="65" t="s">
        <v>281</v>
      </c>
      <c r="G19" s="231">
        <v>80</v>
      </c>
      <c r="H19" s="242">
        <v>645</v>
      </c>
      <c r="I19" s="246">
        <f>H19/100</f>
        <v>6.45</v>
      </c>
      <c r="J19" s="239"/>
      <c r="K19" s="239"/>
    </row>
    <row r="20" spans="1:11" ht="36.75" customHeight="1" thickBot="1">
      <c r="A20" s="715"/>
      <c r="B20" s="716"/>
      <c r="C20" s="847"/>
      <c r="D20" s="707"/>
      <c r="E20" s="109" t="s">
        <v>5</v>
      </c>
      <c r="F20" s="76" t="s">
        <v>282</v>
      </c>
      <c r="G20" s="232">
        <v>50</v>
      </c>
      <c r="H20" s="243">
        <v>1370</v>
      </c>
      <c r="I20" s="249">
        <f>H20/250</f>
        <v>5.48</v>
      </c>
      <c r="J20" s="240"/>
      <c r="K20" s="240"/>
    </row>
    <row r="21" spans="1:11" ht="36.75" customHeight="1">
      <c r="A21" s="720"/>
      <c r="B21" s="721"/>
      <c r="C21" s="847" t="s">
        <v>502</v>
      </c>
      <c r="D21" s="710" t="s">
        <v>287</v>
      </c>
      <c r="E21" s="315" t="s">
        <v>5</v>
      </c>
      <c r="F21" s="79" t="s">
        <v>284</v>
      </c>
      <c r="G21" s="250">
        <v>100</v>
      </c>
      <c r="H21" s="241">
        <v>275</v>
      </c>
      <c r="I21" s="247">
        <f>H21/20</f>
        <v>13.75</v>
      </c>
      <c r="J21" s="248"/>
      <c r="K21" s="248"/>
    </row>
    <row r="22" spans="1:11" ht="36.75" customHeight="1">
      <c r="A22" s="713"/>
      <c r="B22" s="714"/>
      <c r="C22" s="847"/>
      <c r="D22" s="695"/>
      <c r="E22" s="306" t="s">
        <v>5</v>
      </c>
      <c r="F22" s="65" t="s">
        <v>279</v>
      </c>
      <c r="G22" s="231">
        <v>100</v>
      </c>
      <c r="H22" s="242">
        <v>444</v>
      </c>
      <c r="I22" s="246">
        <f>H22/50</f>
        <v>8.8800000000000008</v>
      </c>
      <c r="J22" s="239"/>
      <c r="K22" s="239"/>
    </row>
    <row r="23" spans="1:11" ht="36.75" customHeight="1">
      <c r="A23" s="713"/>
      <c r="B23" s="714"/>
      <c r="C23" s="847"/>
      <c r="D23" s="695"/>
      <c r="E23" s="306" t="s">
        <v>5</v>
      </c>
      <c r="F23" s="65" t="s">
        <v>280</v>
      </c>
      <c r="G23" s="231">
        <v>75</v>
      </c>
      <c r="H23" s="242">
        <v>566</v>
      </c>
      <c r="I23" s="246">
        <f>H23/75</f>
        <v>7.5466666666666669</v>
      </c>
      <c r="J23" s="239"/>
      <c r="K23" s="239"/>
    </row>
    <row r="24" spans="1:11" ht="36.75" customHeight="1">
      <c r="A24" s="713"/>
      <c r="B24" s="714"/>
      <c r="C24" s="847"/>
      <c r="D24" s="695"/>
      <c r="E24" s="306" t="s">
        <v>5</v>
      </c>
      <c r="F24" s="65" t="s">
        <v>281</v>
      </c>
      <c r="G24" s="231">
        <v>80</v>
      </c>
      <c r="H24" s="242">
        <v>632</v>
      </c>
      <c r="I24" s="246">
        <f>H24/100</f>
        <v>6.32</v>
      </c>
      <c r="J24" s="239"/>
      <c r="K24" s="239"/>
    </row>
    <row r="25" spans="1:11" ht="36.75" customHeight="1">
      <c r="A25" s="713"/>
      <c r="B25" s="714"/>
      <c r="C25" s="847"/>
      <c r="D25" s="695"/>
      <c r="E25" s="306" t="s">
        <v>5</v>
      </c>
      <c r="F25" s="65" t="s">
        <v>282</v>
      </c>
      <c r="G25" s="231">
        <v>50</v>
      </c>
      <c r="H25" s="242">
        <v>1377</v>
      </c>
      <c r="I25" s="246">
        <f>H25/250</f>
        <v>5.508</v>
      </c>
      <c r="J25" s="239"/>
      <c r="K25" s="239"/>
    </row>
    <row r="26" spans="1:11" ht="21.75" customHeight="1">
      <c r="A26" s="688" t="s">
        <v>176</v>
      </c>
      <c r="B26" s="689"/>
      <c r="C26" s="689"/>
      <c r="D26" s="689"/>
      <c r="E26" s="689"/>
      <c r="F26" s="689"/>
      <c r="G26" s="689"/>
      <c r="H26" s="689"/>
      <c r="I26" s="689"/>
      <c r="J26" s="689"/>
      <c r="K26" s="689"/>
    </row>
    <row r="27" spans="1:11">
      <c r="A27" s="30"/>
      <c r="C27" s="314"/>
      <c r="D27" s="6"/>
      <c r="E27" s="6"/>
      <c r="F27" s="6"/>
      <c r="G27" s="74"/>
      <c r="H27" s="6"/>
      <c r="I27" s="6"/>
      <c r="J27" s="6"/>
      <c r="K27" s="6"/>
    </row>
    <row r="28" spans="1:11">
      <c r="A28" s="30"/>
      <c r="C28" s="314"/>
      <c r="D28" s="6"/>
      <c r="E28" s="6"/>
      <c r="F28" s="6"/>
      <c r="G28" s="74"/>
      <c r="H28" s="6"/>
      <c r="I28" s="6"/>
      <c r="J28" s="6"/>
      <c r="K28" s="6"/>
    </row>
    <row r="29" spans="1:11">
      <c r="A29" s="30"/>
      <c r="C29" s="314"/>
      <c r="D29" s="6"/>
      <c r="E29" s="6"/>
      <c r="F29" s="6"/>
      <c r="G29" s="74"/>
      <c r="H29" s="6"/>
      <c r="I29" s="6"/>
      <c r="J29" s="6"/>
      <c r="K29" s="6"/>
    </row>
    <row r="30" spans="1:11" ht="15.75" thickBot="1">
      <c r="A30" s="30"/>
      <c r="C30" s="314"/>
      <c r="D30" s="6"/>
      <c r="E30" s="6"/>
      <c r="F30" s="6"/>
      <c r="G30" s="74"/>
      <c r="H30" s="6"/>
      <c r="I30" s="6"/>
      <c r="J30" s="6"/>
      <c r="K30" s="6"/>
    </row>
    <row r="31" spans="1:11" ht="15.75" thickBot="1">
      <c r="A31" s="30"/>
      <c r="C31" s="314"/>
      <c r="D31" s="6"/>
      <c r="E31" s="6"/>
      <c r="F31" s="111"/>
      <c r="G31" s="74"/>
      <c r="H31" s="6"/>
      <c r="I31" s="6"/>
      <c r="J31" s="6"/>
      <c r="K31" s="6"/>
    </row>
    <row r="32" spans="1:11">
      <c r="A32" s="30"/>
      <c r="C32" s="314"/>
      <c r="D32" s="6"/>
      <c r="E32" s="6"/>
      <c r="F32" s="6"/>
      <c r="G32" s="74"/>
      <c r="H32" s="6"/>
      <c r="I32" s="6"/>
      <c r="J32" s="6"/>
      <c r="K32" s="6"/>
    </row>
    <row r="33" spans="1:11">
      <c r="A33" s="30"/>
      <c r="C33" s="314"/>
      <c r="D33" s="6"/>
      <c r="E33" s="6"/>
      <c r="F33" s="6"/>
      <c r="G33" s="74"/>
      <c r="H33" s="6"/>
      <c r="I33" s="6"/>
      <c r="J33" s="6"/>
      <c r="K33" s="6"/>
    </row>
    <row r="34" spans="1:11">
      <c r="A34" s="30"/>
      <c r="C34" s="314"/>
      <c r="D34" s="6"/>
      <c r="E34" s="6"/>
      <c r="F34" s="6"/>
      <c r="G34" s="74"/>
      <c r="H34" s="6"/>
      <c r="I34" s="6"/>
      <c r="J34" s="6"/>
      <c r="K34" s="6"/>
    </row>
    <row r="35" spans="1:11">
      <c r="A35" s="30"/>
      <c r="C35" s="314"/>
      <c r="D35" s="6"/>
      <c r="E35" s="6"/>
      <c r="F35" s="6"/>
      <c r="G35" s="74"/>
      <c r="H35" s="6"/>
      <c r="I35" s="6"/>
      <c r="J35" s="6"/>
      <c r="K35" s="6"/>
    </row>
    <row r="36" spans="1:11">
      <c r="A36" s="30"/>
      <c r="C36" s="314"/>
      <c r="D36" s="6"/>
      <c r="E36" s="6"/>
      <c r="F36" s="6"/>
      <c r="G36" s="74"/>
      <c r="H36" s="6"/>
      <c r="I36" s="6"/>
      <c r="J36" s="6"/>
      <c r="K36" s="6"/>
    </row>
    <row r="37" spans="1:11" ht="18.75" customHeight="1">
      <c r="A37" s="30"/>
      <c r="C37" s="314"/>
      <c r="D37" s="6"/>
      <c r="E37" s="6"/>
      <c r="F37" s="6"/>
      <c r="G37" s="74"/>
      <c r="H37" s="6"/>
      <c r="I37" s="6"/>
      <c r="J37" s="6"/>
      <c r="K37" s="6"/>
    </row>
    <row r="38" spans="1:11" ht="21.75" customHeight="1">
      <c r="A38" s="741" t="s">
        <v>288</v>
      </c>
      <c r="B38" s="742"/>
      <c r="C38" s="742"/>
      <c r="D38" s="742"/>
      <c r="E38" s="742"/>
      <c r="F38" s="742"/>
      <c r="G38" s="742"/>
      <c r="H38" s="742"/>
      <c r="I38" s="742"/>
      <c r="J38" s="742"/>
      <c r="K38" s="742"/>
    </row>
    <row r="39" spans="1:11" ht="18" customHeight="1">
      <c r="A39" s="705" t="s">
        <v>180</v>
      </c>
      <c r="B39" s="706"/>
      <c r="C39" s="308" t="s">
        <v>181</v>
      </c>
      <c r="D39" s="308" t="s">
        <v>275</v>
      </c>
      <c r="E39" s="237" t="s">
        <v>276</v>
      </c>
      <c r="F39" s="237" t="s">
        <v>277</v>
      </c>
      <c r="G39" s="235" t="s">
        <v>448</v>
      </c>
      <c r="H39" s="197" t="s">
        <v>212</v>
      </c>
      <c r="I39" s="197"/>
      <c r="J39" s="197"/>
      <c r="K39" s="197"/>
    </row>
    <row r="40" spans="1:11" ht="159.75" customHeight="1" thickBot="1">
      <c r="A40" s="703"/>
      <c r="B40" s="704"/>
      <c r="C40" s="820" t="s">
        <v>501</v>
      </c>
      <c r="D40" s="311" t="s">
        <v>347</v>
      </c>
      <c r="E40" s="109" t="s">
        <v>5</v>
      </c>
      <c r="F40" s="311" t="s">
        <v>289</v>
      </c>
      <c r="G40" s="231">
        <v>24</v>
      </c>
      <c r="H40" s="151">
        <v>695</v>
      </c>
      <c r="I40" s="153"/>
      <c r="J40" s="153"/>
      <c r="K40" s="153"/>
    </row>
    <row r="41" spans="1:11" ht="171" customHeight="1">
      <c r="A41" s="512"/>
      <c r="B41" s="513"/>
      <c r="C41" s="820" t="s">
        <v>500</v>
      </c>
      <c r="D41" s="309" t="s">
        <v>470</v>
      </c>
      <c r="E41" s="315" t="s">
        <v>5</v>
      </c>
      <c r="F41" s="309" t="s">
        <v>447</v>
      </c>
      <c r="G41" s="231">
        <v>24</v>
      </c>
      <c r="H41" s="251">
        <v>835</v>
      </c>
      <c r="I41" s="252"/>
      <c r="J41" s="252"/>
      <c r="K41" s="252"/>
    </row>
    <row r="42" spans="1:11" ht="21.75" customHeight="1">
      <c r="A42" s="741" t="s">
        <v>393</v>
      </c>
      <c r="B42" s="742"/>
      <c r="C42" s="742"/>
      <c r="D42" s="742"/>
      <c r="E42" s="742"/>
      <c r="F42" s="742"/>
      <c r="G42" s="742"/>
      <c r="H42" s="742"/>
      <c r="I42" s="742"/>
      <c r="J42" s="742"/>
      <c r="K42" s="742"/>
    </row>
    <row r="43" spans="1:11" ht="18" customHeight="1">
      <c r="A43" s="705" t="s">
        <v>360</v>
      </c>
      <c r="B43" s="706"/>
      <c r="C43" s="308" t="s">
        <v>394</v>
      </c>
      <c r="D43" s="308" t="s">
        <v>395</v>
      </c>
      <c r="E43" s="743" t="s">
        <v>208</v>
      </c>
      <c r="F43" s="744"/>
      <c r="G43" s="197" t="s">
        <v>387</v>
      </c>
      <c r="H43" s="708" t="s">
        <v>212</v>
      </c>
      <c r="I43" s="837"/>
      <c r="J43" s="837"/>
      <c r="K43" s="709"/>
    </row>
    <row r="44" spans="1:11" ht="24" customHeight="1">
      <c r="A44" s="218"/>
      <c r="B44" s="219"/>
      <c r="C44" s="220"/>
      <c r="D44" s="722" t="s">
        <v>402</v>
      </c>
      <c r="E44" s="724" t="s">
        <v>396</v>
      </c>
      <c r="F44" s="725"/>
      <c r="G44" s="223">
        <v>100</v>
      </c>
      <c r="H44" s="838">
        <f>H11</f>
        <v>265</v>
      </c>
      <c r="I44" s="839"/>
      <c r="J44" s="839"/>
      <c r="K44" s="840"/>
    </row>
    <row r="45" spans="1:11" ht="24" customHeight="1">
      <c r="A45" s="218"/>
      <c r="B45" s="219"/>
      <c r="C45" s="220"/>
      <c r="D45" s="722"/>
      <c r="E45" s="726" t="s">
        <v>397</v>
      </c>
      <c r="F45" s="727"/>
      <c r="G45" s="221">
        <v>75</v>
      </c>
      <c r="H45" s="838">
        <f>H17</f>
        <v>445</v>
      </c>
      <c r="I45" s="839"/>
      <c r="J45" s="839"/>
      <c r="K45" s="840"/>
    </row>
    <row r="46" spans="1:11" ht="24" customHeight="1" thickBot="1">
      <c r="A46" s="218"/>
      <c r="B46" s="219"/>
      <c r="C46" s="220"/>
      <c r="D46" s="723"/>
      <c r="E46" s="728" t="s">
        <v>398</v>
      </c>
      <c r="F46" s="729"/>
      <c r="G46" s="222" t="s">
        <v>8</v>
      </c>
      <c r="H46" s="841">
        <f>(H44*G44)+(H45*G45)</f>
        <v>59875</v>
      </c>
      <c r="I46" s="842"/>
      <c r="J46" s="842"/>
      <c r="K46" s="843"/>
    </row>
    <row r="47" spans="1:11" ht="24" customHeight="1">
      <c r="A47" s="218"/>
      <c r="B47" s="219"/>
      <c r="C47" s="220"/>
      <c r="D47" s="730" t="s">
        <v>403</v>
      </c>
      <c r="E47" s="731" t="s">
        <v>396</v>
      </c>
      <c r="F47" s="732"/>
      <c r="G47" s="223">
        <v>100</v>
      </c>
      <c r="H47" s="844">
        <f>H44</f>
        <v>265</v>
      </c>
      <c r="I47" s="845"/>
      <c r="J47" s="845"/>
      <c r="K47" s="846"/>
    </row>
    <row r="48" spans="1:11" ht="24" customHeight="1">
      <c r="A48" s="218"/>
      <c r="B48" s="219"/>
      <c r="C48" s="220"/>
      <c r="D48" s="722"/>
      <c r="E48" s="733" t="s">
        <v>399</v>
      </c>
      <c r="F48" s="734"/>
      <c r="G48" s="221">
        <v>75</v>
      </c>
      <c r="H48" s="838">
        <f>H19</f>
        <v>645</v>
      </c>
      <c r="I48" s="839"/>
      <c r="J48" s="839"/>
      <c r="K48" s="840"/>
    </row>
    <row r="49" spans="1:11" ht="24" customHeight="1" thickBot="1">
      <c r="A49" s="218"/>
      <c r="B49" s="219"/>
      <c r="C49" s="220"/>
      <c r="D49" s="723"/>
      <c r="E49" s="735" t="s">
        <v>400</v>
      </c>
      <c r="F49" s="736"/>
      <c r="G49" s="222" t="s">
        <v>8</v>
      </c>
      <c r="H49" s="841">
        <f>(H47*G47)+(H48*G48)</f>
        <v>74875</v>
      </c>
      <c r="I49" s="842"/>
      <c r="J49" s="842"/>
      <c r="K49" s="843"/>
    </row>
    <row r="50" spans="1:11" ht="24" customHeight="1">
      <c r="A50" s="218"/>
      <c r="B50" s="219"/>
      <c r="C50" s="220"/>
      <c r="D50" s="730" t="s">
        <v>401</v>
      </c>
      <c r="E50" s="731" t="s">
        <v>396</v>
      </c>
      <c r="F50" s="732"/>
      <c r="G50" s="223">
        <v>75</v>
      </c>
      <c r="H50" s="844">
        <f>H44</f>
        <v>265</v>
      </c>
      <c r="I50" s="845"/>
      <c r="J50" s="845"/>
      <c r="K50" s="846"/>
    </row>
    <row r="51" spans="1:11" ht="24" customHeight="1">
      <c r="A51" s="218"/>
      <c r="B51" s="219"/>
      <c r="C51" s="220"/>
      <c r="D51" s="722"/>
      <c r="E51" s="733" t="s">
        <v>397</v>
      </c>
      <c r="F51" s="734"/>
      <c r="G51" s="221">
        <v>75</v>
      </c>
      <c r="H51" s="838">
        <f>H45</f>
        <v>445</v>
      </c>
      <c r="I51" s="839"/>
      <c r="J51" s="839"/>
      <c r="K51" s="840"/>
    </row>
    <row r="52" spans="1:11" ht="24" customHeight="1">
      <c r="A52" s="218"/>
      <c r="B52" s="219"/>
      <c r="C52" s="220"/>
      <c r="D52" s="745"/>
      <c r="E52" s="733" t="s">
        <v>399</v>
      </c>
      <c r="F52" s="734"/>
      <c r="G52" s="221">
        <v>100</v>
      </c>
      <c r="H52" s="838">
        <f>H48</f>
        <v>645</v>
      </c>
      <c r="I52" s="839"/>
      <c r="J52" s="839"/>
      <c r="K52" s="840"/>
    </row>
    <row r="53" spans="1:11" ht="24" customHeight="1" thickBot="1">
      <c r="A53" s="224"/>
      <c r="B53" s="225"/>
      <c r="C53" s="226"/>
      <c r="D53" s="227" t="s">
        <v>400</v>
      </c>
      <c r="E53" s="228"/>
      <c r="F53" s="229"/>
      <c r="G53" s="222" t="s">
        <v>8</v>
      </c>
      <c r="H53" s="841">
        <f>(H51*G51)+(H52*G52)+(G50*H50)</f>
        <v>117750</v>
      </c>
      <c r="I53" s="842"/>
      <c r="J53" s="842"/>
      <c r="K53" s="843"/>
    </row>
  </sheetData>
  <mergeCells count="46">
    <mergeCell ref="H50:K50"/>
    <mergeCell ref="H51:K51"/>
    <mergeCell ref="H52:K52"/>
    <mergeCell ref="H53:K53"/>
    <mergeCell ref="B2:H2"/>
    <mergeCell ref="H43:K43"/>
    <mergeCell ref="H44:K44"/>
    <mergeCell ref="H45:K45"/>
    <mergeCell ref="H46:K46"/>
    <mergeCell ref="H47:K47"/>
    <mergeCell ref="B4:K4"/>
    <mergeCell ref="A38:K38"/>
    <mergeCell ref="A26:K26"/>
    <mergeCell ref="E43:F43"/>
    <mergeCell ref="A42:K42"/>
    <mergeCell ref="D50:D52"/>
    <mergeCell ref="E50:F50"/>
    <mergeCell ref="E51:F51"/>
    <mergeCell ref="E52:F52"/>
    <mergeCell ref="D47:D49"/>
    <mergeCell ref="E47:F47"/>
    <mergeCell ref="E48:F48"/>
    <mergeCell ref="E49:F49"/>
    <mergeCell ref="H48:K48"/>
    <mergeCell ref="H49:K49"/>
    <mergeCell ref="D44:D46"/>
    <mergeCell ref="E44:F44"/>
    <mergeCell ref="E45:F45"/>
    <mergeCell ref="E46:F46"/>
    <mergeCell ref="A16:B20"/>
    <mergeCell ref="C16:C20"/>
    <mergeCell ref="D16:D20"/>
    <mergeCell ref="A41:B41"/>
    <mergeCell ref="A21:B25"/>
    <mergeCell ref="A40:B40"/>
    <mergeCell ref="A39:B39"/>
    <mergeCell ref="C21:C25"/>
    <mergeCell ref="C6:C10"/>
    <mergeCell ref="D6:D10"/>
    <mergeCell ref="A43:B43"/>
    <mergeCell ref="D21:D25"/>
    <mergeCell ref="A5:B5"/>
    <mergeCell ref="A6:B10"/>
    <mergeCell ref="C11:C15"/>
    <mergeCell ref="D11:D15"/>
    <mergeCell ref="A11:B1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M55"/>
  <sheetViews>
    <sheetView zoomScale="90" zoomScaleNormal="90" workbookViewId="0">
      <selection activeCell="A6" sqref="A6:B12"/>
    </sheetView>
  </sheetViews>
  <sheetFormatPr defaultRowHeight="15"/>
  <cols>
    <col min="1" max="1" width="14.5703125" style="1" customWidth="1"/>
    <col min="2" max="2" width="66.5703125" style="6" customWidth="1"/>
    <col min="3" max="3" width="24.140625" style="3" customWidth="1"/>
    <col min="4" max="4" width="20.85546875" style="1" customWidth="1"/>
    <col min="5" max="5" width="15.85546875" style="1" customWidth="1"/>
    <col min="6" max="6" width="39.42578125" style="1" customWidth="1"/>
    <col min="7" max="7" width="13.5703125" style="2" customWidth="1"/>
    <col min="8" max="8" width="6.85546875" style="1" customWidth="1"/>
    <col min="9" max="9" width="10" style="1" customWidth="1"/>
    <col min="10" max="10" width="12.140625" style="1" customWidth="1"/>
    <col min="11" max="12" width="12.28515625" style="1" bestFit="1" customWidth="1"/>
    <col min="13" max="16384" width="9.140625" style="1"/>
  </cols>
  <sheetData>
    <row r="1" spans="1:12">
      <c r="A1" s="30"/>
      <c r="C1" s="6"/>
      <c r="D1" s="6"/>
      <c r="E1" s="6"/>
      <c r="F1" s="6"/>
      <c r="G1" s="74"/>
      <c r="H1" s="6"/>
      <c r="I1" s="6"/>
      <c r="L1" s="36"/>
    </row>
    <row r="2" spans="1:12" ht="30.75" customHeight="1">
      <c r="A2" s="823" t="s">
        <v>478</v>
      </c>
      <c r="B2" s="824"/>
      <c r="C2" s="824"/>
      <c r="D2" s="824"/>
      <c r="E2" s="824"/>
      <c r="F2" s="824"/>
      <c r="G2" s="74"/>
      <c r="H2" s="6"/>
      <c r="I2" s="6"/>
      <c r="J2" s="6"/>
      <c r="K2" s="6"/>
      <c r="L2" s="36"/>
    </row>
    <row r="3" spans="1:12">
      <c r="A3" s="30"/>
      <c r="C3" s="6"/>
      <c r="D3" s="6"/>
      <c r="E3" s="6"/>
      <c r="F3" s="6"/>
      <c r="G3" s="74"/>
      <c r="H3" s="6"/>
      <c r="I3" s="6"/>
      <c r="J3" s="6"/>
      <c r="K3" s="6"/>
      <c r="L3" s="36"/>
    </row>
    <row r="4" spans="1:12" ht="21.75" customHeight="1">
      <c r="A4" s="645" t="s">
        <v>290</v>
      </c>
      <c r="B4" s="548"/>
      <c r="C4" s="525"/>
      <c r="D4" s="525"/>
      <c r="E4" s="548"/>
      <c r="F4" s="548"/>
      <c r="G4" s="548"/>
      <c r="H4" s="548"/>
      <c r="I4" s="548"/>
      <c r="J4" s="548"/>
      <c r="K4" s="548"/>
      <c r="L4" s="549"/>
    </row>
    <row r="5" spans="1:12" ht="30" customHeight="1">
      <c r="A5" s="746" t="s">
        <v>180</v>
      </c>
      <c r="B5" s="747"/>
      <c r="C5" s="310" t="s">
        <v>291</v>
      </c>
      <c r="D5" s="310" t="s">
        <v>208</v>
      </c>
      <c r="E5" s="310" t="s">
        <v>292</v>
      </c>
      <c r="F5" s="310" t="s">
        <v>275</v>
      </c>
      <c r="G5" s="253" t="s">
        <v>276</v>
      </c>
      <c r="H5" s="253" t="s">
        <v>352</v>
      </c>
      <c r="I5" s="166" t="s">
        <v>212</v>
      </c>
      <c r="J5" s="253" t="s">
        <v>405</v>
      </c>
      <c r="K5" s="253" t="s">
        <v>406</v>
      </c>
      <c r="L5" s="286" t="s">
        <v>407</v>
      </c>
    </row>
    <row r="6" spans="1:12" ht="23.25" customHeight="1">
      <c r="A6" s="713"/>
      <c r="B6" s="714"/>
      <c r="C6" t="s">
        <v>571</v>
      </c>
      <c r="D6" s="113" t="s">
        <v>293</v>
      </c>
      <c r="E6" s="130" t="s">
        <v>294</v>
      </c>
      <c r="F6" s="751" t="s">
        <v>302</v>
      </c>
      <c r="G6" s="115" t="s">
        <v>5</v>
      </c>
      <c r="H6" s="255">
        <v>30</v>
      </c>
      <c r="I6" s="304">
        <v>485</v>
      </c>
      <c r="J6" s="149">
        <v>309</v>
      </c>
      <c r="K6" s="149">
        <v>307</v>
      </c>
      <c r="L6" s="305">
        <v>305</v>
      </c>
    </row>
    <row r="7" spans="1:12" ht="23.25" customHeight="1">
      <c r="A7" s="713"/>
      <c r="B7" s="714"/>
      <c r="C7" t="s">
        <v>572</v>
      </c>
      <c r="D7" s="113" t="s">
        <v>293</v>
      </c>
      <c r="E7" s="114" t="s">
        <v>295</v>
      </c>
      <c r="F7" s="751"/>
      <c r="G7" s="115" t="s">
        <v>5</v>
      </c>
      <c r="H7" s="255">
        <v>30</v>
      </c>
      <c r="I7" s="304">
        <v>485</v>
      </c>
      <c r="J7" s="149">
        <v>309</v>
      </c>
      <c r="K7" s="149">
        <v>307</v>
      </c>
      <c r="L7" s="305">
        <v>305</v>
      </c>
    </row>
    <row r="8" spans="1:12" ht="23.25" customHeight="1">
      <c r="A8" s="713"/>
      <c r="B8" s="714"/>
      <c r="C8" t="s">
        <v>573</v>
      </c>
      <c r="D8" s="113" t="s">
        <v>293</v>
      </c>
      <c r="E8" s="116" t="s">
        <v>296</v>
      </c>
      <c r="F8" s="751"/>
      <c r="G8" s="115" t="s">
        <v>5</v>
      </c>
      <c r="H8" s="255">
        <v>30</v>
      </c>
      <c r="I8" s="304">
        <v>485</v>
      </c>
      <c r="J8" s="149">
        <v>309</v>
      </c>
      <c r="K8" s="149">
        <v>307</v>
      </c>
      <c r="L8" s="305">
        <v>305</v>
      </c>
    </row>
    <row r="9" spans="1:12" ht="23.25" customHeight="1">
      <c r="A9" s="713"/>
      <c r="B9" s="714"/>
      <c r="C9" t="s">
        <v>574</v>
      </c>
      <c r="D9" s="113" t="s">
        <v>293</v>
      </c>
      <c r="E9" s="117" t="s">
        <v>297</v>
      </c>
      <c r="F9" s="751"/>
      <c r="G9" s="115" t="s">
        <v>5</v>
      </c>
      <c r="H9" s="255">
        <v>30</v>
      </c>
      <c r="I9" s="304">
        <v>485</v>
      </c>
      <c r="J9" s="149">
        <v>309</v>
      </c>
      <c r="K9" s="149">
        <v>307</v>
      </c>
      <c r="L9" s="305">
        <v>305</v>
      </c>
    </row>
    <row r="10" spans="1:12" ht="23.25" customHeight="1">
      <c r="A10" s="713"/>
      <c r="B10" s="714"/>
      <c r="C10" t="s">
        <v>575</v>
      </c>
      <c r="D10" s="113" t="s">
        <v>293</v>
      </c>
      <c r="E10" s="118" t="s">
        <v>298</v>
      </c>
      <c r="F10" s="751"/>
      <c r="G10" s="115" t="s">
        <v>5</v>
      </c>
      <c r="H10" s="255">
        <v>30</v>
      </c>
      <c r="I10" s="304">
        <v>485</v>
      </c>
      <c r="J10" s="149">
        <v>309</v>
      </c>
      <c r="K10" s="149">
        <v>307</v>
      </c>
      <c r="L10" s="305">
        <v>305</v>
      </c>
    </row>
    <row r="11" spans="1:12" ht="23.25" customHeight="1">
      <c r="A11" s="713"/>
      <c r="B11" s="714"/>
      <c r="C11" t="s">
        <v>576</v>
      </c>
      <c r="D11" s="113" t="s">
        <v>293</v>
      </c>
      <c r="E11" s="119" t="s">
        <v>299</v>
      </c>
      <c r="F11" s="751"/>
      <c r="G11" s="115" t="s">
        <v>5</v>
      </c>
      <c r="H11" s="255">
        <v>30</v>
      </c>
      <c r="I11" s="304">
        <v>485</v>
      </c>
      <c r="J11" s="149">
        <v>309</v>
      </c>
      <c r="K11" s="149">
        <v>307</v>
      </c>
      <c r="L11" s="305">
        <v>305</v>
      </c>
    </row>
    <row r="12" spans="1:12" ht="25.5" customHeight="1" thickBot="1">
      <c r="A12" s="715"/>
      <c r="B12" s="716"/>
      <c r="C12" t="s">
        <v>577</v>
      </c>
      <c r="D12" s="121" t="s">
        <v>293</v>
      </c>
      <c r="E12" s="121" t="s">
        <v>300</v>
      </c>
      <c r="F12" s="752"/>
      <c r="G12" s="122" t="s">
        <v>5</v>
      </c>
      <c r="H12" s="256">
        <v>30</v>
      </c>
      <c r="I12" s="151">
        <v>485</v>
      </c>
      <c r="J12" s="153">
        <v>309</v>
      </c>
      <c r="K12" s="153">
        <v>307</v>
      </c>
      <c r="L12" s="313">
        <v>305</v>
      </c>
    </row>
    <row r="13" spans="1:12" ht="22.5" customHeight="1">
      <c r="A13" s="720"/>
      <c r="B13" s="721"/>
      <c r="C13" t="s">
        <v>578</v>
      </c>
      <c r="D13" s="260" t="s">
        <v>301</v>
      </c>
      <c r="E13" s="261" t="s">
        <v>294</v>
      </c>
      <c r="F13" s="753" t="s">
        <v>307</v>
      </c>
      <c r="G13" s="112" t="s">
        <v>5</v>
      </c>
      <c r="H13" s="254">
        <v>20</v>
      </c>
      <c r="I13" s="251">
        <v>770</v>
      </c>
      <c r="J13" s="252">
        <v>473</v>
      </c>
      <c r="K13" s="252">
        <v>471</v>
      </c>
      <c r="L13" s="312">
        <v>469</v>
      </c>
    </row>
    <row r="14" spans="1:12" ht="22.5" customHeight="1">
      <c r="A14" s="713"/>
      <c r="B14" s="714"/>
      <c r="C14" t="s">
        <v>579</v>
      </c>
      <c r="D14" s="113" t="s">
        <v>301</v>
      </c>
      <c r="E14" s="114" t="s">
        <v>295</v>
      </c>
      <c r="F14" s="754"/>
      <c r="G14" s="115" t="s">
        <v>5</v>
      </c>
      <c r="H14" s="255">
        <v>20</v>
      </c>
      <c r="I14" s="304">
        <v>770</v>
      </c>
      <c r="J14" s="149">
        <v>473</v>
      </c>
      <c r="K14" s="149">
        <v>471</v>
      </c>
      <c r="L14" s="305">
        <v>469</v>
      </c>
    </row>
    <row r="15" spans="1:12" ht="22.5" customHeight="1">
      <c r="A15" s="713"/>
      <c r="B15" s="714"/>
      <c r="C15" t="s">
        <v>580</v>
      </c>
      <c r="D15" s="113" t="s">
        <v>301</v>
      </c>
      <c r="E15" s="116" t="s">
        <v>296</v>
      </c>
      <c r="F15" s="754"/>
      <c r="G15" s="115" t="s">
        <v>5</v>
      </c>
      <c r="H15" s="255">
        <v>20</v>
      </c>
      <c r="I15" s="304">
        <v>770</v>
      </c>
      <c r="J15" s="149">
        <v>473</v>
      </c>
      <c r="K15" s="149">
        <v>471</v>
      </c>
      <c r="L15" s="305">
        <v>469</v>
      </c>
    </row>
    <row r="16" spans="1:12" ht="22.5" customHeight="1">
      <c r="A16" s="713"/>
      <c r="B16" s="714"/>
      <c r="C16" t="s">
        <v>581</v>
      </c>
      <c r="D16" s="113" t="s">
        <v>301</v>
      </c>
      <c r="E16" s="117" t="s">
        <v>297</v>
      </c>
      <c r="F16" s="754"/>
      <c r="G16" s="115" t="s">
        <v>5</v>
      </c>
      <c r="H16" s="255">
        <v>20</v>
      </c>
      <c r="I16" s="304">
        <v>770</v>
      </c>
      <c r="J16" s="149">
        <v>473</v>
      </c>
      <c r="K16" s="149">
        <v>471</v>
      </c>
      <c r="L16" s="305">
        <v>469</v>
      </c>
    </row>
    <row r="17" spans="1:12" ht="22.5" customHeight="1">
      <c r="A17" s="713"/>
      <c r="B17" s="714"/>
      <c r="C17" t="s">
        <v>582</v>
      </c>
      <c r="D17" s="113" t="s">
        <v>301</v>
      </c>
      <c r="E17" s="118" t="s">
        <v>298</v>
      </c>
      <c r="F17" s="754"/>
      <c r="G17" s="115" t="s">
        <v>5</v>
      </c>
      <c r="H17" s="255">
        <v>20</v>
      </c>
      <c r="I17" s="304">
        <v>770</v>
      </c>
      <c r="J17" s="149">
        <v>473</v>
      </c>
      <c r="K17" s="149">
        <v>471</v>
      </c>
      <c r="L17" s="305">
        <v>469</v>
      </c>
    </row>
    <row r="18" spans="1:12" ht="22.5" customHeight="1">
      <c r="A18" s="713"/>
      <c r="B18" s="714"/>
      <c r="C18" t="s">
        <v>583</v>
      </c>
      <c r="D18" s="113" t="s">
        <v>301</v>
      </c>
      <c r="E18" s="119" t="s">
        <v>299</v>
      </c>
      <c r="F18" s="754"/>
      <c r="G18" s="115" t="s">
        <v>5</v>
      </c>
      <c r="H18" s="255">
        <v>20</v>
      </c>
      <c r="I18" s="304">
        <v>770</v>
      </c>
      <c r="J18" s="149">
        <v>473</v>
      </c>
      <c r="K18" s="149">
        <v>471</v>
      </c>
      <c r="L18" s="305">
        <v>469</v>
      </c>
    </row>
    <row r="19" spans="1:12" ht="22.5" customHeight="1">
      <c r="A19" s="713"/>
      <c r="B19" s="714"/>
      <c r="C19" t="s">
        <v>584</v>
      </c>
      <c r="D19" s="259" t="s">
        <v>301</v>
      </c>
      <c r="E19" s="259" t="s">
        <v>300</v>
      </c>
      <c r="F19" s="754"/>
      <c r="G19" s="115" t="s">
        <v>5</v>
      </c>
      <c r="H19" s="255">
        <v>20</v>
      </c>
      <c r="I19" s="304">
        <v>770</v>
      </c>
      <c r="J19" s="149">
        <v>473</v>
      </c>
      <c r="K19" s="149">
        <v>471</v>
      </c>
      <c r="L19" s="305">
        <v>469</v>
      </c>
    </row>
    <row r="20" spans="1:12" ht="21.75" customHeight="1">
      <c r="A20" s="755" t="s">
        <v>176</v>
      </c>
      <c r="B20" s="756"/>
      <c r="C20" s="756"/>
      <c r="D20" s="756"/>
      <c r="E20" s="756"/>
      <c r="F20" s="756"/>
      <c r="G20" s="756"/>
      <c r="H20" s="756"/>
      <c r="I20" s="756"/>
      <c r="J20" s="756"/>
      <c r="K20" s="756"/>
      <c r="L20" s="757"/>
    </row>
    <row r="21" spans="1:12">
      <c r="A21" s="30"/>
      <c r="C21" s="314"/>
      <c r="D21" s="6"/>
      <c r="E21" s="6"/>
      <c r="F21" s="6"/>
      <c r="G21" s="74"/>
      <c r="H21" s="6"/>
      <c r="I21" s="6"/>
      <c r="J21" s="6"/>
      <c r="K21" s="6"/>
      <c r="L21" s="36"/>
    </row>
    <row r="22" spans="1:12">
      <c r="A22" s="30"/>
      <c r="C22" s="314"/>
      <c r="D22" s="6"/>
      <c r="E22" s="6"/>
      <c r="F22" s="6"/>
      <c r="G22" s="74"/>
      <c r="H22" s="6"/>
      <c r="I22" s="6"/>
      <c r="J22" s="6"/>
      <c r="K22" s="6"/>
      <c r="L22" s="36"/>
    </row>
    <row r="23" spans="1:12">
      <c r="A23" s="30"/>
      <c r="C23" s="314"/>
      <c r="D23" s="6"/>
      <c r="E23" s="6"/>
      <c r="F23" s="6"/>
      <c r="G23" s="74"/>
      <c r="H23" s="6"/>
      <c r="I23" s="6"/>
      <c r="J23" s="6"/>
      <c r="K23" s="6"/>
      <c r="L23" s="36"/>
    </row>
    <row r="24" spans="1:12">
      <c r="A24" s="30"/>
      <c r="C24" s="314"/>
      <c r="D24" s="6"/>
      <c r="E24" s="6"/>
      <c r="F24" s="6"/>
      <c r="G24" s="74"/>
      <c r="H24" s="6"/>
      <c r="I24" s="6"/>
      <c r="J24" s="6"/>
      <c r="K24" s="6"/>
      <c r="L24" s="36"/>
    </row>
    <row r="25" spans="1:12">
      <c r="A25" s="30"/>
      <c r="C25" s="314"/>
      <c r="D25" s="6"/>
      <c r="E25" s="6"/>
      <c r="F25" s="6"/>
      <c r="G25" s="74"/>
      <c r="H25" s="6"/>
      <c r="I25" s="6"/>
      <c r="J25" s="6"/>
      <c r="K25" s="6"/>
      <c r="L25" s="36"/>
    </row>
    <row r="26" spans="1:12">
      <c r="A26" s="30"/>
      <c r="C26" s="314"/>
      <c r="D26" s="6"/>
      <c r="E26" s="6"/>
      <c r="F26" s="6"/>
      <c r="G26" s="74"/>
      <c r="H26" s="6"/>
      <c r="I26" s="6"/>
      <c r="J26" s="6"/>
      <c r="K26" s="6"/>
      <c r="L26" s="36"/>
    </row>
    <row r="27" spans="1:12">
      <c r="A27" s="30"/>
      <c r="C27" s="314"/>
      <c r="D27" s="6"/>
      <c r="E27" s="6"/>
      <c r="F27" s="6"/>
      <c r="G27" s="74"/>
      <c r="H27" s="6"/>
      <c r="I27" s="6"/>
      <c r="J27" s="6"/>
      <c r="K27" s="6"/>
      <c r="L27" s="36"/>
    </row>
    <row r="28" spans="1:12" ht="15.75" thickBot="1">
      <c r="A28" s="30"/>
      <c r="C28" s="314"/>
      <c r="D28" s="6"/>
      <c r="E28" s="6"/>
      <c r="F28" s="6"/>
      <c r="G28" s="74"/>
      <c r="H28" s="6"/>
      <c r="I28" s="6"/>
      <c r="J28" s="6"/>
      <c r="K28" s="6"/>
      <c r="L28" s="36"/>
    </row>
    <row r="29" spans="1:12" ht="15.75" thickBot="1">
      <c r="A29" s="30"/>
      <c r="C29" s="314"/>
      <c r="D29" s="6"/>
      <c r="E29" s="6"/>
      <c r="F29" s="111"/>
      <c r="G29" s="74"/>
      <c r="H29" s="6"/>
      <c r="I29" s="6"/>
      <c r="J29" s="6"/>
      <c r="K29" s="6"/>
      <c r="L29" s="36"/>
    </row>
    <row r="30" spans="1:12">
      <c r="A30" s="30"/>
      <c r="C30" s="314"/>
      <c r="D30" s="6"/>
      <c r="E30" s="6"/>
      <c r="F30" s="6"/>
      <c r="G30" s="74"/>
      <c r="H30" s="6"/>
      <c r="I30" s="6"/>
      <c r="J30" s="6"/>
      <c r="K30" s="6"/>
      <c r="L30" s="36"/>
    </row>
    <row r="31" spans="1:12">
      <c r="A31" s="30"/>
      <c r="C31" s="314"/>
      <c r="D31" s="6"/>
      <c r="E31" s="6"/>
      <c r="F31" s="6"/>
      <c r="G31" s="74"/>
      <c r="H31" s="6"/>
      <c r="I31" s="6"/>
      <c r="J31" s="6"/>
      <c r="K31" s="6"/>
      <c r="L31" s="36"/>
    </row>
    <row r="32" spans="1:12">
      <c r="A32" s="30"/>
      <c r="C32" s="314"/>
      <c r="D32" s="6"/>
      <c r="E32" s="6"/>
      <c r="F32" s="6"/>
      <c r="G32" s="74"/>
      <c r="H32" s="6"/>
      <c r="I32" s="6"/>
      <c r="J32" s="6"/>
      <c r="K32" s="6"/>
      <c r="L32" s="36"/>
    </row>
    <row r="33" spans="1:13" ht="17.25" customHeight="1">
      <c r="A33" s="30"/>
      <c r="C33" s="314"/>
      <c r="D33" s="6"/>
      <c r="E33" s="6"/>
      <c r="F33" s="6"/>
      <c r="G33" s="74"/>
      <c r="H33" s="6"/>
      <c r="I33" s="6"/>
      <c r="J33" s="6"/>
      <c r="K33" s="6"/>
      <c r="L33" s="36"/>
    </row>
    <row r="34" spans="1:13" ht="21.75" customHeight="1">
      <c r="A34" s="701" t="s">
        <v>303</v>
      </c>
      <c r="B34" s="525"/>
      <c r="C34" s="525"/>
      <c r="D34" s="525"/>
      <c r="E34" s="525"/>
      <c r="F34" s="525"/>
      <c r="G34" s="525"/>
      <c r="H34" s="525"/>
      <c r="I34" s="525"/>
      <c r="J34" s="525"/>
      <c r="K34" s="525"/>
      <c r="L34" s="526"/>
    </row>
    <row r="35" spans="1:13" ht="30" customHeight="1">
      <c r="A35" s="746" t="s">
        <v>180</v>
      </c>
      <c r="B35" s="747"/>
      <c r="C35" s="310" t="s">
        <v>291</v>
      </c>
      <c r="D35" s="310" t="s">
        <v>208</v>
      </c>
      <c r="E35" s="310" t="s">
        <v>292</v>
      </c>
      <c r="F35" s="310" t="s">
        <v>275</v>
      </c>
      <c r="G35" s="253" t="s">
        <v>276</v>
      </c>
      <c r="H35" s="253" t="s">
        <v>352</v>
      </c>
      <c r="I35" s="253" t="s">
        <v>212</v>
      </c>
      <c r="J35" s="253" t="s">
        <v>405</v>
      </c>
      <c r="K35" s="253" t="s">
        <v>406</v>
      </c>
      <c r="L35" s="286" t="s">
        <v>407</v>
      </c>
    </row>
    <row r="36" spans="1:13" ht="36" customHeight="1">
      <c r="A36" s="518"/>
      <c r="B36" s="507"/>
      <c r="C36" s="820" t="s">
        <v>565</v>
      </c>
      <c r="D36" s="113" t="s">
        <v>293</v>
      </c>
      <c r="E36" s="129" t="s">
        <v>304</v>
      </c>
      <c r="F36" s="751" t="s">
        <v>308</v>
      </c>
      <c r="G36" s="65" t="s">
        <v>5</v>
      </c>
      <c r="H36" s="257">
        <v>30</v>
      </c>
      <c r="I36" s="304">
        <v>560</v>
      </c>
      <c r="J36" s="149">
        <v>375</v>
      </c>
      <c r="K36" s="149">
        <v>373</v>
      </c>
      <c r="L36" s="305">
        <v>371</v>
      </c>
    </row>
    <row r="37" spans="1:13" ht="36" customHeight="1">
      <c r="A37" s="518"/>
      <c r="B37" s="507"/>
      <c r="C37" s="820" t="s">
        <v>566</v>
      </c>
      <c r="D37" s="113" t="s">
        <v>293</v>
      </c>
      <c r="E37" s="123" t="s">
        <v>305</v>
      </c>
      <c r="F37" s="751"/>
      <c r="G37" s="65" t="s">
        <v>5</v>
      </c>
      <c r="H37" s="257">
        <v>30</v>
      </c>
      <c r="I37" s="304">
        <v>560</v>
      </c>
      <c r="J37" s="149">
        <v>375</v>
      </c>
      <c r="K37" s="149">
        <v>373</v>
      </c>
      <c r="L37" s="305">
        <v>371</v>
      </c>
    </row>
    <row r="38" spans="1:13" ht="36" customHeight="1" thickBot="1">
      <c r="A38" s="703"/>
      <c r="B38" s="704"/>
      <c r="C38" s="820" t="s">
        <v>567</v>
      </c>
      <c r="D38" s="120" t="s">
        <v>293</v>
      </c>
      <c r="E38" s="124" t="s">
        <v>306</v>
      </c>
      <c r="F38" s="752"/>
      <c r="G38" s="76" t="s">
        <v>5</v>
      </c>
      <c r="H38" s="258">
        <v>30</v>
      </c>
      <c r="I38" s="151">
        <v>560</v>
      </c>
      <c r="J38" s="153">
        <v>375</v>
      </c>
      <c r="K38" s="153">
        <v>373</v>
      </c>
      <c r="L38" s="313">
        <v>371</v>
      </c>
    </row>
    <row r="39" spans="1:13" ht="36" customHeight="1">
      <c r="A39" s="512"/>
      <c r="B39" s="513"/>
      <c r="C39" s="820" t="s">
        <v>568</v>
      </c>
      <c r="D39" s="260" t="s">
        <v>301</v>
      </c>
      <c r="E39" s="262" t="s">
        <v>304</v>
      </c>
      <c r="F39" s="748" t="s">
        <v>348</v>
      </c>
      <c r="G39" s="79" t="s">
        <v>5</v>
      </c>
      <c r="H39" s="263">
        <v>20</v>
      </c>
      <c r="I39" s="251">
        <v>865</v>
      </c>
      <c r="J39" s="252">
        <v>553</v>
      </c>
      <c r="K39" s="252">
        <v>551</v>
      </c>
      <c r="L39" s="312">
        <v>549</v>
      </c>
    </row>
    <row r="40" spans="1:13" ht="36" customHeight="1">
      <c r="A40" s="518"/>
      <c r="B40" s="507"/>
      <c r="C40" s="820" t="s">
        <v>569</v>
      </c>
      <c r="D40" s="113" t="s">
        <v>301</v>
      </c>
      <c r="E40" s="123" t="s">
        <v>305</v>
      </c>
      <c r="F40" s="749"/>
      <c r="G40" s="65" t="s">
        <v>5</v>
      </c>
      <c r="H40" s="257">
        <v>20</v>
      </c>
      <c r="I40" s="304">
        <v>865</v>
      </c>
      <c r="J40" s="149">
        <v>553</v>
      </c>
      <c r="K40" s="149">
        <v>551</v>
      </c>
      <c r="L40" s="305">
        <v>549</v>
      </c>
    </row>
    <row r="41" spans="1:13" ht="38.25" customHeight="1">
      <c r="A41" s="653"/>
      <c r="B41" s="654"/>
      <c r="C41" s="820" t="s">
        <v>570</v>
      </c>
      <c r="D41" s="283" t="s">
        <v>301</v>
      </c>
      <c r="E41" s="284" t="s">
        <v>306</v>
      </c>
      <c r="F41" s="750"/>
      <c r="G41" s="96" t="s">
        <v>5</v>
      </c>
      <c r="H41" s="285">
        <v>20</v>
      </c>
      <c r="I41" s="171">
        <v>865</v>
      </c>
      <c r="J41" s="183">
        <v>553</v>
      </c>
      <c r="K41" s="183">
        <v>551</v>
      </c>
      <c r="L41" s="190">
        <v>549</v>
      </c>
    </row>
    <row r="42" spans="1:13" ht="21.75" customHeight="1">
      <c r="A42" s="645" t="s">
        <v>408</v>
      </c>
      <c r="B42" s="548"/>
      <c r="C42" s="548"/>
      <c r="D42" s="548"/>
      <c r="E42" s="548"/>
      <c r="F42" s="548"/>
      <c r="G42" s="548"/>
      <c r="H42" s="548"/>
      <c r="I42" s="548"/>
      <c r="J42" s="548"/>
      <c r="K42" s="548"/>
      <c r="L42" s="549"/>
      <c r="M42" s="6"/>
    </row>
    <row r="43" spans="1:13" ht="30" customHeight="1">
      <c r="A43" s="758" t="s">
        <v>360</v>
      </c>
      <c r="B43" s="759"/>
      <c r="C43" s="110" t="s">
        <v>394</v>
      </c>
      <c r="D43" s="110" t="s">
        <v>208</v>
      </c>
      <c r="E43" s="110" t="s">
        <v>292</v>
      </c>
      <c r="F43" s="110" t="s">
        <v>361</v>
      </c>
      <c r="G43" s="760" t="s">
        <v>387</v>
      </c>
      <c r="H43" s="761"/>
      <c r="I43" s="195" t="s">
        <v>404</v>
      </c>
      <c r="J43" s="195" t="s">
        <v>212</v>
      </c>
      <c r="K43" s="762"/>
      <c r="L43" s="763"/>
      <c r="M43" s="6"/>
    </row>
    <row r="44" spans="1:13" ht="20.25" customHeight="1">
      <c r="A44" s="264"/>
      <c r="B44" s="265"/>
      <c r="C44" s="266"/>
      <c r="D44" s="764" t="s">
        <v>413</v>
      </c>
      <c r="E44" s="766" t="s">
        <v>416</v>
      </c>
      <c r="F44" s="267" t="s">
        <v>409</v>
      </c>
      <c r="G44" s="768">
        <v>50</v>
      </c>
      <c r="H44" s="769"/>
      <c r="I44" s="275">
        <f>J6</f>
        <v>309</v>
      </c>
      <c r="J44" s="276">
        <f>I6</f>
        <v>485</v>
      </c>
      <c r="K44" s="739"/>
      <c r="L44" s="740"/>
    </row>
    <row r="45" spans="1:13" ht="20.25" customHeight="1">
      <c r="A45" s="274"/>
      <c r="B45" s="265"/>
      <c r="C45" s="266"/>
      <c r="D45" s="764"/>
      <c r="E45" s="766"/>
      <c r="F45" s="268" t="s">
        <v>410</v>
      </c>
      <c r="G45" s="770">
        <v>30</v>
      </c>
      <c r="H45" s="771"/>
      <c r="I45" s="277">
        <f>J13</f>
        <v>473</v>
      </c>
      <c r="J45" s="278">
        <f>I15</f>
        <v>770</v>
      </c>
      <c r="K45" s="589"/>
      <c r="L45" s="590"/>
    </row>
    <row r="46" spans="1:13" ht="20.25" customHeight="1">
      <c r="A46" s="264"/>
      <c r="B46" s="265"/>
      <c r="C46" s="266"/>
      <c r="D46" s="764"/>
      <c r="E46" s="766"/>
      <c r="F46" s="268" t="s">
        <v>411</v>
      </c>
      <c r="G46" s="770">
        <v>50</v>
      </c>
      <c r="H46" s="771"/>
      <c r="I46" s="277">
        <f>J36</f>
        <v>375</v>
      </c>
      <c r="J46" s="278">
        <f>I36</f>
        <v>560</v>
      </c>
      <c r="K46" s="589"/>
      <c r="L46" s="590"/>
    </row>
    <row r="47" spans="1:13" ht="20.25" customHeight="1" thickBot="1">
      <c r="A47" s="264"/>
      <c r="B47" s="265"/>
      <c r="C47" s="266"/>
      <c r="D47" s="765"/>
      <c r="E47" s="767"/>
      <c r="F47" s="269" t="s">
        <v>412</v>
      </c>
      <c r="G47" s="772">
        <v>30</v>
      </c>
      <c r="H47" s="773"/>
      <c r="I47" s="279">
        <f>J39</f>
        <v>553</v>
      </c>
      <c r="J47" s="280">
        <f>I39</f>
        <v>865</v>
      </c>
      <c r="K47" s="737"/>
      <c r="L47" s="738"/>
    </row>
    <row r="48" spans="1:13" ht="20.25" customHeight="1">
      <c r="A48" s="264"/>
      <c r="B48" s="265"/>
      <c r="C48" s="266"/>
      <c r="D48" s="774" t="s">
        <v>414</v>
      </c>
      <c r="E48" s="777" t="s">
        <v>417</v>
      </c>
      <c r="F48" s="270" t="s">
        <v>409</v>
      </c>
      <c r="G48" s="778">
        <v>75</v>
      </c>
      <c r="H48" s="779"/>
      <c r="I48" s="281">
        <f>K6</f>
        <v>307</v>
      </c>
      <c r="J48" s="282">
        <f>I6</f>
        <v>485</v>
      </c>
      <c r="K48" s="780"/>
      <c r="L48" s="781"/>
    </row>
    <row r="49" spans="1:12" ht="20.25" customHeight="1">
      <c r="A49" s="264"/>
      <c r="B49" s="265"/>
      <c r="C49" s="266"/>
      <c r="D49" s="775"/>
      <c r="E49" s="766"/>
      <c r="F49" s="268" t="s">
        <v>410</v>
      </c>
      <c r="G49" s="770">
        <v>45</v>
      </c>
      <c r="H49" s="771"/>
      <c r="I49" s="277">
        <f>K14</f>
        <v>471</v>
      </c>
      <c r="J49" s="278">
        <f>I13</f>
        <v>770</v>
      </c>
      <c r="K49" s="589"/>
      <c r="L49" s="590"/>
    </row>
    <row r="50" spans="1:12" ht="20.25" customHeight="1">
      <c r="A50" s="264"/>
      <c r="B50" s="265"/>
      <c r="C50" s="266"/>
      <c r="D50" s="775"/>
      <c r="E50" s="766"/>
      <c r="F50" s="268" t="s">
        <v>411</v>
      </c>
      <c r="G50" s="770">
        <v>75</v>
      </c>
      <c r="H50" s="771"/>
      <c r="I50" s="277">
        <f>K36</f>
        <v>373</v>
      </c>
      <c r="J50" s="278">
        <f>I37</f>
        <v>560</v>
      </c>
      <c r="K50" s="589"/>
      <c r="L50" s="590"/>
    </row>
    <row r="51" spans="1:12" ht="20.25" customHeight="1" thickBot="1">
      <c r="A51" s="264"/>
      <c r="B51" s="265"/>
      <c r="C51" s="266"/>
      <c r="D51" s="776"/>
      <c r="E51" s="767"/>
      <c r="F51" s="269" t="s">
        <v>412</v>
      </c>
      <c r="G51" s="772">
        <v>45</v>
      </c>
      <c r="H51" s="773"/>
      <c r="I51" s="279">
        <f>K40</f>
        <v>551</v>
      </c>
      <c r="J51" s="280">
        <f>I40</f>
        <v>865</v>
      </c>
      <c r="K51" s="737"/>
      <c r="L51" s="738"/>
    </row>
    <row r="52" spans="1:12" ht="20.25" customHeight="1">
      <c r="A52" s="264"/>
      <c r="B52" s="265"/>
      <c r="C52" s="266"/>
      <c r="D52" s="774" t="s">
        <v>415</v>
      </c>
      <c r="E52" s="777" t="s">
        <v>418</v>
      </c>
      <c r="F52" s="270" t="s">
        <v>409</v>
      </c>
      <c r="G52" s="778">
        <v>145</v>
      </c>
      <c r="H52" s="779"/>
      <c r="I52" s="281">
        <f>L6</f>
        <v>305</v>
      </c>
      <c r="J52" s="282">
        <f>I10</f>
        <v>485</v>
      </c>
      <c r="K52" s="780"/>
      <c r="L52" s="781"/>
    </row>
    <row r="53" spans="1:12" ht="20.25" customHeight="1">
      <c r="A53" s="264"/>
      <c r="B53" s="265"/>
      <c r="C53" s="266"/>
      <c r="D53" s="775"/>
      <c r="E53" s="766"/>
      <c r="F53" s="268" t="s">
        <v>410</v>
      </c>
      <c r="G53" s="770">
        <v>95</v>
      </c>
      <c r="H53" s="771"/>
      <c r="I53" s="277">
        <f>L15</f>
        <v>469</v>
      </c>
      <c r="J53" s="278">
        <f>I14</f>
        <v>770</v>
      </c>
      <c r="K53" s="589"/>
      <c r="L53" s="590"/>
    </row>
    <row r="54" spans="1:12" ht="20.25" customHeight="1">
      <c r="A54" s="264"/>
      <c r="B54" s="265"/>
      <c r="C54" s="266"/>
      <c r="D54" s="775"/>
      <c r="E54" s="766"/>
      <c r="F54" s="268" t="s">
        <v>411</v>
      </c>
      <c r="G54" s="770">
        <v>145</v>
      </c>
      <c r="H54" s="771"/>
      <c r="I54" s="277">
        <f>L37</f>
        <v>371</v>
      </c>
      <c r="J54" s="278">
        <f>I37</f>
        <v>560</v>
      </c>
      <c r="K54" s="589"/>
      <c r="L54" s="590"/>
    </row>
    <row r="55" spans="1:12" ht="20.25" customHeight="1" thickBot="1">
      <c r="A55" s="271"/>
      <c r="B55" s="272"/>
      <c r="C55" s="273"/>
      <c r="D55" s="776"/>
      <c r="E55" s="767"/>
      <c r="F55" s="269" t="s">
        <v>412</v>
      </c>
      <c r="G55" s="772">
        <v>95</v>
      </c>
      <c r="H55" s="773"/>
      <c r="I55" s="279">
        <f>L41</f>
        <v>549</v>
      </c>
      <c r="J55" s="280">
        <f>I39</f>
        <v>865</v>
      </c>
      <c r="K55" s="737"/>
      <c r="L55" s="738"/>
    </row>
  </sheetData>
  <mergeCells count="48">
    <mergeCell ref="A2:F2"/>
    <mergeCell ref="D52:D55"/>
    <mergeCell ref="E52:E55"/>
    <mergeCell ref="G52:H52"/>
    <mergeCell ref="K52:L52"/>
    <mergeCell ref="G53:H53"/>
    <mergeCell ref="K53:L53"/>
    <mergeCell ref="G54:H54"/>
    <mergeCell ref="K54:L54"/>
    <mergeCell ref="G55:H55"/>
    <mergeCell ref="K55:L55"/>
    <mergeCell ref="D48:D51"/>
    <mergeCell ref="E48:E51"/>
    <mergeCell ref="G48:H48"/>
    <mergeCell ref="K48:L48"/>
    <mergeCell ref="G49:H49"/>
    <mergeCell ref="K49:L49"/>
    <mergeCell ref="G50:H50"/>
    <mergeCell ref="K50:L50"/>
    <mergeCell ref="G51:H51"/>
    <mergeCell ref="K51:L51"/>
    <mergeCell ref="D44:D47"/>
    <mergeCell ref="E44:E47"/>
    <mergeCell ref="G44:H44"/>
    <mergeCell ref="K44:L44"/>
    <mergeCell ref="G45:H45"/>
    <mergeCell ref="K45:L45"/>
    <mergeCell ref="G46:H46"/>
    <mergeCell ref="K46:L46"/>
    <mergeCell ref="G47:H47"/>
    <mergeCell ref="K47:L47"/>
    <mergeCell ref="A42:L42"/>
    <mergeCell ref="A43:B43"/>
    <mergeCell ref="G43:H43"/>
    <mergeCell ref="K43:L43"/>
    <mergeCell ref="A5:B5"/>
    <mergeCell ref="F39:F41"/>
    <mergeCell ref="F6:F12"/>
    <mergeCell ref="F13:F19"/>
    <mergeCell ref="A35:B35"/>
    <mergeCell ref="A36:B38"/>
    <mergeCell ref="A39:B41"/>
    <mergeCell ref="F36:F38"/>
    <mergeCell ref="A6:B12"/>
    <mergeCell ref="A13:B19"/>
    <mergeCell ref="A20:L20"/>
    <mergeCell ref="A4:L4"/>
    <mergeCell ref="A34:L3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J84"/>
  <sheetViews>
    <sheetView zoomScale="80" zoomScaleNormal="80" workbookViewId="0">
      <selection activeCell="B3" sqref="B3"/>
    </sheetView>
  </sheetViews>
  <sheetFormatPr defaultRowHeight="15"/>
  <cols>
    <col min="1" max="1" width="14.5703125" style="1" customWidth="1"/>
    <col min="2" max="2" width="25.42578125" style="6" customWidth="1"/>
    <col min="3" max="3" width="24.140625" style="3" customWidth="1"/>
    <col min="4" max="4" width="23.85546875" style="1" customWidth="1"/>
    <col min="5" max="5" width="21.85546875" style="1" customWidth="1"/>
    <col min="6" max="6" width="21.7109375" style="1" customWidth="1"/>
    <col min="7" max="7" width="60.28515625" style="2" customWidth="1"/>
    <col min="8" max="8" width="16.5703125" style="1" bestFit="1" customWidth="1"/>
    <col min="9" max="10" width="12.5703125" style="1" customWidth="1"/>
    <col min="11" max="16384" width="9.140625" style="1"/>
  </cols>
  <sheetData>
    <row r="1" spans="1:10" ht="20.25" customHeight="1">
      <c r="A1" s="30"/>
      <c r="C1" s="314"/>
      <c r="D1" s="349"/>
      <c r="E1" s="6"/>
      <c r="F1" s="6"/>
      <c r="G1" s="353"/>
      <c r="H1" s="353"/>
      <c r="I1" s="353"/>
      <c r="J1" s="353"/>
    </row>
    <row r="2" spans="1:10" ht="31.5" customHeight="1">
      <c r="A2" s="823" t="s">
        <v>478</v>
      </c>
      <c r="B2" s="824"/>
      <c r="C2" s="824"/>
      <c r="D2" s="824"/>
      <c r="E2" s="824"/>
      <c r="F2" s="824"/>
      <c r="G2" s="824"/>
      <c r="H2" s="6"/>
      <c r="I2" s="6"/>
      <c r="J2" s="6"/>
    </row>
    <row r="3" spans="1:10" ht="16.5" customHeight="1" thickBot="1">
      <c r="A3" s="317"/>
      <c r="B3" s="75"/>
      <c r="C3" s="348"/>
      <c r="D3" s="75"/>
      <c r="E3" s="75"/>
      <c r="F3" s="75"/>
      <c r="G3" s="351"/>
      <c r="H3" s="75"/>
      <c r="I3" s="75"/>
      <c r="J3" s="75"/>
    </row>
    <row r="4" spans="1:10" ht="21.75" customHeight="1">
      <c r="A4" s="798" t="s">
        <v>330</v>
      </c>
      <c r="B4" s="702"/>
      <c r="C4" s="702"/>
      <c r="D4" s="702"/>
      <c r="E4" s="702"/>
      <c r="F4" s="702"/>
      <c r="G4" s="702"/>
      <c r="H4" s="702"/>
      <c r="I4" s="702"/>
      <c r="J4" s="702"/>
    </row>
    <row r="5" spans="1:10" ht="18" customHeight="1">
      <c r="A5" s="785" t="s">
        <v>180</v>
      </c>
      <c r="B5" s="786"/>
      <c r="C5" s="386" t="s">
        <v>181</v>
      </c>
      <c r="D5" s="386" t="s">
        <v>309</v>
      </c>
      <c r="E5" s="386" t="s">
        <v>310</v>
      </c>
      <c r="F5" s="386" t="s">
        <v>292</v>
      </c>
      <c r="G5" s="386" t="s">
        <v>275</v>
      </c>
      <c r="H5" s="386" t="s">
        <v>186</v>
      </c>
      <c r="I5" s="127" t="s">
        <v>182</v>
      </c>
      <c r="J5" s="127" t="s">
        <v>212</v>
      </c>
    </row>
    <row r="6" spans="1:10" s="6" customFormat="1">
      <c r="A6" s="713"/>
      <c r="B6" s="714"/>
      <c r="C6" s="848" t="s">
        <v>585</v>
      </c>
      <c r="D6" s="696" t="s">
        <v>311</v>
      </c>
      <c r="E6" s="695" t="s">
        <v>312</v>
      </c>
      <c r="F6" s="695" t="s">
        <v>313</v>
      </c>
      <c r="G6" s="696" t="s">
        <v>318</v>
      </c>
      <c r="H6" s="115" t="s">
        <v>7</v>
      </c>
      <c r="I6" s="126" t="s">
        <v>187</v>
      </c>
      <c r="J6" s="391">
        <v>877</v>
      </c>
    </row>
    <row r="7" spans="1:10" s="6" customFormat="1">
      <c r="A7" s="713"/>
      <c r="B7" s="714"/>
      <c r="C7" s="848"/>
      <c r="D7" s="696"/>
      <c r="E7" s="695"/>
      <c r="F7" s="695"/>
      <c r="G7" s="696"/>
      <c r="H7" s="115" t="s">
        <v>7</v>
      </c>
      <c r="I7" s="126" t="s">
        <v>189</v>
      </c>
      <c r="J7" s="391">
        <v>1754</v>
      </c>
    </row>
    <row r="8" spans="1:10" s="6" customFormat="1">
      <c r="A8" s="713"/>
      <c r="B8" s="714"/>
      <c r="C8" s="848"/>
      <c r="D8" s="696"/>
      <c r="E8" s="695"/>
      <c r="F8" s="695"/>
      <c r="G8" s="696"/>
      <c r="H8" s="115" t="s">
        <v>7</v>
      </c>
      <c r="I8" s="126" t="s">
        <v>314</v>
      </c>
      <c r="J8" s="391">
        <v>4692</v>
      </c>
    </row>
    <row r="9" spans="1:10" s="6" customFormat="1">
      <c r="A9" s="713"/>
      <c r="B9" s="714"/>
      <c r="C9" s="848"/>
      <c r="D9" s="696"/>
      <c r="E9" s="695"/>
      <c r="F9" s="695"/>
      <c r="G9" s="696"/>
      <c r="H9" s="115" t="s">
        <v>7</v>
      </c>
      <c r="I9" s="126" t="s">
        <v>315</v>
      </c>
      <c r="J9" s="394">
        <v>19604</v>
      </c>
    </row>
    <row r="10" spans="1:10" s="6" customFormat="1">
      <c r="A10" s="713"/>
      <c r="B10" s="714"/>
      <c r="C10" s="848"/>
      <c r="D10" s="696"/>
      <c r="E10" s="695"/>
      <c r="F10" s="695"/>
      <c r="G10" s="696"/>
      <c r="H10" s="115" t="s">
        <v>7</v>
      </c>
      <c r="I10" s="126" t="s">
        <v>316</v>
      </c>
      <c r="J10" s="391">
        <v>90780</v>
      </c>
    </row>
    <row r="11" spans="1:10" s="6" customFormat="1">
      <c r="A11" s="713"/>
      <c r="B11" s="714"/>
      <c r="C11" s="848" t="s">
        <v>586</v>
      </c>
      <c r="D11" s="696" t="s">
        <v>311</v>
      </c>
      <c r="E11" s="695" t="s">
        <v>317</v>
      </c>
      <c r="F11" s="695" t="s">
        <v>299</v>
      </c>
      <c r="G11" s="696"/>
      <c r="H11" s="115" t="s">
        <v>7</v>
      </c>
      <c r="I11" s="126" t="s">
        <v>187</v>
      </c>
      <c r="J11" s="391">
        <v>979</v>
      </c>
    </row>
    <row r="12" spans="1:10" s="6" customFormat="1">
      <c r="A12" s="713"/>
      <c r="B12" s="714"/>
      <c r="C12" s="848"/>
      <c r="D12" s="696"/>
      <c r="E12" s="695"/>
      <c r="F12" s="695"/>
      <c r="G12" s="696"/>
      <c r="H12" s="115" t="s">
        <v>7</v>
      </c>
      <c r="I12" s="126" t="s">
        <v>189</v>
      </c>
      <c r="J12" s="391">
        <v>1958</v>
      </c>
    </row>
    <row r="13" spans="1:10" s="6" customFormat="1">
      <c r="A13" s="713"/>
      <c r="B13" s="714"/>
      <c r="C13" s="848"/>
      <c r="D13" s="696"/>
      <c r="E13" s="695"/>
      <c r="F13" s="695"/>
      <c r="G13" s="696"/>
      <c r="H13" s="115" t="s">
        <v>7</v>
      </c>
      <c r="I13" s="126" t="s">
        <v>314</v>
      </c>
      <c r="J13" s="391">
        <v>5202</v>
      </c>
    </row>
    <row r="14" spans="1:10" s="6" customFormat="1">
      <c r="A14" s="713"/>
      <c r="B14" s="714"/>
      <c r="C14" s="848"/>
      <c r="D14" s="696"/>
      <c r="E14" s="695"/>
      <c r="F14" s="695"/>
      <c r="G14" s="696"/>
      <c r="H14" s="115" t="s">
        <v>7</v>
      </c>
      <c r="I14" s="126" t="s">
        <v>315</v>
      </c>
      <c r="J14" s="394">
        <v>21848</v>
      </c>
    </row>
    <row r="15" spans="1:10" s="6" customFormat="1">
      <c r="A15" s="713"/>
      <c r="B15" s="714"/>
      <c r="C15" s="848"/>
      <c r="D15" s="696"/>
      <c r="E15" s="695"/>
      <c r="F15" s="695"/>
      <c r="G15" s="696"/>
      <c r="H15" s="115" t="s">
        <v>7</v>
      </c>
      <c r="I15" s="126" t="s">
        <v>316</v>
      </c>
      <c r="J15" s="391">
        <v>100980</v>
      </c>
    </row>
    <row r="16" spans="1:10" s="6" customFormat="1" ht="18" customHeight="1">
      <c r="A16" s="395"/>
      <c r="B16" s="787" t="s">
        <v>319</v>
      </c>
      <c r="C16" s="788"/>
      <c r="D16" s="788"/>
      <c r="E16" s="788"/>
      <c r="F16" s="788"/>
      <c r="G16" s="788"/>
      <c r="H16" s="699"/>
      <c r="I16" s="387" t="s">
        <v>182</v>
      </c>
      <c r="J16" s="397" t="s">
        <v>212</v>
      </c>
    </row>
    <row r="17" spans="1:10" s="6" customFormat="1">
      <c r="A17" s="713"/>
      <c r="B17" s="714"/>
      <c r="C17" s="848" t="s">
        <v>587</v>
      </c>
      <c r="D17" s="696" t="s">
        <v>320</v>
      </c>
      <c r="E17" s="695" t="s">
        <v>321</v>
      </c>
      <c r="F17" s="695" t="s">
        <v>322</v>
      </c>
      <c r="G17" s="696" t="s">
        <v>324</v>
      </c>
      <c r="H17" s="115" t="s">
        <v>7</v>
      </c>
      <c r="I17" s="126" t="s">
        <v>187</v>
      </c>
      <c r="J17" s="391">
        <v>775</v>
      </c>
    </row>
    <row r="18" spans="1:10" s="6" customFormat="1">
      <c r="A18" s="713"/>
      <c r="B18" s="714"/>
      <c r="C18" s="848"/>
      <c r="D18" s="696"/>
      <c r="E18" s="695"/>
      <c r="F18" s="695"/>
      <c r="G18" s="696"/>
      <c r="H18" s="115" t="s">
        <v>7</v>
      </c>
      <c r="I18" s="126" t="s">
        <v>189</v>
      </c>
      <c r="J18" s="391">
        <v>1551</v>
      </c>
    </row>
    <row r="19" spans="1:10" s="6" customFormat="1">
      <c r="A19" s="713"/>
      <c r="B19" s="714"/>
      <c r="C19" s="848"/>
      <c r="D19" s="696"/>
      <c r="E19" s="695"/>
      <c r="F19" s="695"/>
      <c r="G19" s="696"/>
      <c r="H19" s="115" t="s">
        <v>7</v>
      </c>
      <c r="I19" s="126" t="s">
        <v>314</v>
      </c>
      <c r="J19" s="391">
        <v>4182</v>
      </c>
    </row>
    <row r="20" spans="1:10" s="6" customFormat="1">
      <c r="A20" s="713"/>
      <c r="B20" s="714"/>
      <c r="C20" s="848"/>
      <c r="D20" s="696"/>
      <c r="E20" s="695"/>
      <c r="F20" s="695"/>
      <c r="G20" s="696"/>
      <c r="H20" s="115" t="s">
        <v>7</v>
      </c>
      <c r="I20" s="126" t="s">
        <v>315</v>
      </c>
      <c r="J20" s="394">
        <v>17360</v>
      </c>
    </row>
    <row r="21" spans="1:10" s="6" customFormat="1">
      <c r="A21" s="713"/>
      <c r="B21" s="714"/>
      <c r="C21" s="848"/>
      <c r="D21" s="696"/>
      <c r="E21" s="695"/>
      <c r="F21" s="695"/>
      <c r="G21" s="696"/>
      <c r="H21" s="115" t="s">
        <v>7</v>
      </c>
      <c r="I21" s="126" t="s">
        <v>316</v>
      </c>
      <c r="J21" s="391">
        <v>80580</v>
      </c>
    </row>
    <row r="22" spans="1:10" s="6" customFormat="1">
      <c r="A22" s="713"/>
      <c r="B22" s="714"/>
      <c r="C22" s="848" t="s">
        <v>588</v>
      </c>
      <c r="D22" s="696" t="s">
        <v>320</v>
      </c>
      <c r="E22" s="695" t="s">
        <v>323</v>
      </c>
      <c r="F22" s="695" t="s">
        <v>322</v>
      </c>
      <c r="G22" s="696"/>
      <c r="H22" s="115" t="s">
        <v>7</v>
      </c>
      <c r="I22" s="126" t="s">
        <v>187</v>
      </c>
      <c r="J22" s="391">
        <v>887</v>
      </c>
    </row>
    <row r="23" spans="1:10" s="6" customFormat="1">
      <c r="A23" s="713"/>
      <c r="B23" s="714"/>
      <c r="C23" s="848"/>
      <c r="D23" s="696"/>
      <c r="E23" s="695"/>
      <c r="F23" s="695"/>
      <c r="G23" s="696"/>
      <c r="H23" s="115" t="s">
        <v>7</v>
      </c>
      <c r="I23" s="126" t="s">
        <v>189</v>
      </c>
      <c r="J23" s="391">
        <v>1775</v>
      </c>
    </row>
    <row r="24" spans="1:10" s="6" customFormat="1">
      <c r="A24" s="713"/>
      <c r="B24" s="714"/>
      <c r="C24" s="848"/>
      <c r="D24" s="696"/>
      <c r="E24" s="695"/>
      <c r="F24" s="695"/>
      <c r="G24" s="696"/>
      <c r="H24" s="115" t="s">
        <v>7</v>
      </c>
      <c r="I24" s="126" t="s">
        <v>314</v>
      </c>
      <c r="J24" s="391">
        <v>4743</v>
      </c>
    </row>
    <row r="25" spans="1:10" s="6" customFormat="1">
      <c r="A25" s="713"/>
      <c r="B25" s="714"/>
      <c r="C25" s="848"/>
      <c r="D25" s="696"/>
      <c r="E25" s="695"/>
      <c r="F25" s="695"/>
      <c r="G25" s="696"/>
      <c r="H25" s="115" t="s">
        <v>7</v>
      </c>
      <c r="I25" s="126" t="s">
        <v>315</v>
      </c>
      <c r="J25" s="394">
        <v>19829</v>
      </c>
    </row>
    <row r="26" spans="1:10" s="6" customFormat="1">
      <c r="A26" s="713"/>
      <c r="B26" s="714"/>
      <c r="C26" s="848"/>
      <c r="D26" s="696"/>
      <c r="E26" s="695"/>
      <c r="F26" s="695"/>
      <c r="G26" s="696"/>
      <c r="H26" s="115" t="s">
        <v>7</v>
      </c>
      <c r="I26" s="126" t="s">
        <v>316</v>
      </c>
      <c r="J26" s="391">
        <v>91800</v>
      </c>
    </row>
    <row r="27" spans="1:10" ht="21" customHeight="1">
      <c r="A27" s="799" t="s">
        <v>176</v>
      </c>
      <c r="B27" s="800"/>
      <c r="C27" s="800"/>
      <c r="D27" s="800"/>
      <c r="E27" s="800"/>
      <c r="F27" s="800"/>
      <c r="G27" s="800"/>
      <c r="H27" s="800"/>
      <c r="I27" s="800"/>
      <c r="J27" s="800"/>
    </row>
    <row r="28" spans="1:10">
      <c r="A28" s="21"/>
      <c r="B28" s="5"/>
      <c r="C28" s="370"/>
      <c r="D28" s="5"/>
      <c r="E28" s="5"/>
      <c r="F28" s="5"/>
      <c r="G28" s="7"/>
      <c r="H28" s="5"/>
      <c r="I28" s="5"/>
      <c r="J28" s="5"/>
    </row>
    <row r="29" spans="1:10">
      <c r="A29" s="21"/>
      <c r="B29" s="5"/>
      <c r="C29" s="370"/>
      <c r="D29" s="5"/>
      <c r="E29" s="5"/>
      <c r="F29" s="5"/>
      <c r="G29" s="7"/>
      <c r="H29" s="5"/>
      <c r="I29" s="5"/>
      <c r="J29" s="5"/>
    </row>
    <row r="30" spans="1:10">
      <c r="A30" s="21"/>
      <c r="B30" s="5"/>
      <c r="C30" s="370"/>
      <c r="D30" s="5"/>
      <c r="E30" s="5"/>
      <c r="F30" s="5"/>
      <c r="G30" s="7"/>
      <c r="H30" s="5"/>
      <c r="I30" s="5"/>
      <c r="J30" s="5"/>
    </row>
    <row r="31" spans="1:10">
      <c r="A31" s="21"/>
      <c r="B31" s="5"/>
      <c r="C31" s="370"/>
      <c r="D31" s="5"/>
      <c r="E31" s="5"/>
      <c r="F31" s="5"/>
      <c r="G31" s="7"/>
      <c r="H31" s="5"/>
      <c r="I31" s="5"/>
      <c r="J31" s="5"/>
    </row>
    <row r="32" spans="1:10">
      <c r="A32" s="21"/>
      <c r="B32" s="5"/>
      <c r="C32" s="370"/>
      <c r="D32" s="5"/>
      <c r="E32" s="5"/>
      <c r="F32" s="5"/>
      <c r="G32" s="7"/>
      <c r="H32" s="5"/>
      <c r="I32" s="5"/>
      <c r="J32" s="5"/>
    </row>
    <row r="33" spans="1:10">
      <c r="A33" s="21"/>
      <c r="B33" s="5"/>
      <c r="C33" s="370"/>
      <c r="D33" s="5"/>
      <c r="E33" s="5"/>
      <c r="F33" s="5"/>
      <c r="G33" s="7"/>
      <c r="H33" s="5"/>
      <c r="I33" s="5"/>
      <c r="J33" s="5"/>
    </row>
    <row r="34" spans="1:10">
      <c r="A34" s="21"/>
      <c r="B34" s="5"/>
      <c r="C34" s="370"/>
      <c r="D34" s="5"/>
      <c r="E34" s="5"/>
      <c r="F34" s="5"/>
      <c r="G34" s="7"/>
      <c r="H34" s="5"/>
      <c r="I34" s="5"/>
      <c r="J34" s="5"/>
    </row>
    <row r="35" spans="1:10">
      <c r="A35" s="21"/>
      <c r="B35" s="5"/>
      <c r="C35" s="370"/>
      <c r="D35" s="5"/>
      <c r="E35" s="5"/>
      <c r="F35" s="5"/>
      <c r="G35" s="7"/>
      <c r="H35" s="5"/>
      <c r="I35" s="5"/>
      <c r="J35" s="5"/>
    </row>
    <row r="36" spans="1:10">
      <c r="A36" s="21"/>
      <c r="B36" s="5"/>
      <c r="C36" s="370"/>
      <c r="D36" s="5"/>
      <c r="E36" s="5"/>
      <c r="F36" s="5"/>
      <c r="G36" s="7"/>
      <c r="H36" s="5"/>
      <c r="I36" s="5"/>
      <c r="J36" s="5"/>
    </row>
    <row r="37" spans="1:10">
      <c r="A37" s="21"/>
      <c r="B37" s="5"/>
      <c r="C37" s="370"/>
      <c r="D37" s="5"/>
      <c r="E37" s="5"/>
      <c r="F37" s="5"/>
      <c r="G37" s="7"/>
      <c r="H37" s="5"/>
      <c r="I37" s="5"/>
      <c r="J37" s="5"/>
    </row>
    <row r="38" spans="1:10" ht="12" customHeight="1">
      <c r="A38" s="21"/>
      <c r="B38" s="5"/>
      <c r="C38" s="370"/>
      <c r="D38" s="5"/>
      <c r="E38" s="5"/>
      <c r="F38" s="5"/>
      <c r="G38" s="7"/>
      <c r="H38" s="5"/>
      <c r="I38" s="5"/>
      <c r="J38" s="5"/>
    </row>
    <row r="39" spans="1:10" ht="39" customHeight="1">
      <c r="A39" s="794" t="s">
        <v>329</v>
      </c>
      <c r="B39" s="795"/>
      <c r="C39" s="795"/>
      <c r="D39" s="795"/>
      <c r="E39" s="795"/>
      <c r="F39" s="795"/>
      <c r="G39" s="795"/>
      <c r="H39" s="795"/>
      <c r="I39" s="795"/>
      <c r="J39" s="795"/>
    </row>
    <row r="40" spans="1:10" ht="33" customHeight="1">
      <c r="A40" s="789" t="s">
        <v>180</v>
      </c>
      <c r="B40" s="790"/>
      <c r="C40" s="396" t="s">
        <v>181</v>
      </c>
      <c r="D40" s="396" t="s">
        <v>309</v>
      </c>
      <c r="E40" s="396" t="s">
        <v>310</v>
      </c>
      <c r="F40" s="396" t="s">
        <v>292</v>
      </c>
      <c r="G40" s="396" t="s">
        <v>275</v>
      </c>
      <c r="H40" s="396" t="s">
        <v>186</v>
      </c>
      <c r="I40" s="128" t="s">
        <v>182</v>
      </c>
      <c r="J40" s="128" t="s">
        <v>212</v>
      </c>
    </row>
    <row r="41" spans="1:10">
      <c r="A41" s="518"/>
      <c r="B41" s="507"/>
      <c r="C41" s="848" t="s">
        <v>589</v>
      </c>
      <c r="D41" s="696" t="s">
        <v>311</v>
      </c>
      <c r="E41" s="695" t="s">
        <v>312</v>
      </c>
      <c r="F41" s="695" t="s">
        <v>325</v>
      </c>
      <c r="G41" s="695" t="s">
        <v>328</v>
      </c>
      <c r="H41" s="115" t="s">
        <v>7</v>
      </c>
      <c r="I41" s="126" t="s">
        <v>187</v>
      </c>
      <c r="J41" s="391">
        <v>979</v>
      </c>
    </row>
    <row r="42" spans="1:10">
      <c r="A42" s="518"/>
      <c r="B42" s="507"/>
      <c r="C42" s="848"/>
      <c r="D42" s="696"/>
      <c r="E42" s="695"/>
      <c r="F42" s="695"/>
      <c r="G42" s="695"/>
      <c r="H42" s="115" t="s">
        <v>7</v>
      </c>
      <c r="I42" s="126" t="s">
        <v>189</v>
      </c>
      <c r="J42" s="391">
        <v>1958</v>
      </c>
    </row>
    <row r="43" spans="1:10">
      <c r="A43" s="518"/>
      <c r="B43" s="507"/>
      <c r="C43" s="848"/>
      <c r="D43" s="696"/>
      <c r="E43" s="695"/>
      <c r="F43" s="695"/>
      <c r="G43" s="695"/>
      <c r="H43" s="115" t="s">
        <v>7</v>
      </c>
      <c r="I43" s="126" t="s">
        <v>314</v>
      </c>
      <c r="J43" s="391">
        <v>5202</v>
      </c>
    </row>
    <row r="44" spans="1:10">
      <c r="A44" s="518"/>
      <c r="B44" s="507"/>
      <c r="C44" s="848"/>
      <c r="D44" s="696"/>
      <c r="E44" s="695"/>
      <c r="F44" s="695"/>
      <c r="G44" s="695"/>
      <c r="H44" s="115" t="s">
        <v>7</v>
      </c>
      <c r="I44" s="126" t="s">
        <v>315</v>
      </c>
      <c r="J44" s="394">
        <v>21848</v>
      </c>
    </row>
    <row r="45" spans="1:10">
      <c r="A45" s="518"/>
      <c r="B45" s="507"/>
      <c r="C45" s="848"/>
      <c r="D45" s="696"/>
      <c r="E45" s="695"/>
      <c r="F45" s="695"/>
      <c r="G45" s="695"/>
      <c r="H45" s="115" t="s">
        <v>7</v>
      </c>
      <c r="I45" s="126" t="s">
        <v>316</v>
      </c>
      <c r="J45" s="391">
        <v>100980</v>
      </c>
    </row>
    <row r="46" spans="1:10">
      <c r="A46" s="518"/>
      <c r="B46" s="507"/>
      <c r="C46" s="848" t="s">
        <v>590</v>
      </c>
      <c r="D46" s="696" t="s">
        <v>311</v>
      </c>
      <c r="E46" s="695" t="s">
        <v>326</v>
      </c>
      <c r="F46" s="695" t="s">
        <v>327</v>
      </c>
      <c r="G46" s="695"/>
      <c r="H46" s="115" t="s">
        <v>7</v>
      </c>
      <c r="I46" s="131" t="s">
        <v>187</v>
      </c>
      <c r="J46" s="392">
        <v>1051</v>
      </c>
    </row>
    <row r="47" spans="1:10">
      <c r="A47" s="518"/>
      <c r="B47" s="507"/>
      <c r="C47" s="848"/>
      <c r="D47" s="696"/>
      <c r="E47" s="695"/>
      <c r="F47" s="695"/>
      <c r="G47" s="695"/>
      <c r="H47" s="115" t="s">
        <v>7</v>
      </c>
      <c r="I47" s="131" t="s">
        <v>189</v>
      </c>
      <c r="J47" s="392">
        <v>2101</v>
      </c>
    </row>
    <row r="48" spans="1:10">
      <c r="A48" s="518"/>
      <c r="B48" s="507"/>
      <c r="C48" s="848"/>
      <c r="D48" s="696"/>
      <c r="E48" s="695"/>
      <c r="F48" s="695"/>
      <c r="G48" s="695"/>
      <c r="H48" s="115" t="s">
        <v>7</v>
      </c>
      <c r="I48" s="131" t="s">
        <v>314</v>
      </c>
      <c r="J48" s="392">
        <v>5559</v>
      </c>
    </row>
    <row r="49" spans="1:10">
      <c r="A49" s="518"/>
      <c r="B49" s="507"/>
      <c r="C49" s="848"/>
      <c r="D49" s="696"/>
      <c r="E49" s="695"/>
      <c r="F49" s="695"/>
      <c r="G49" s="695"/>
      <c r="H49" s="115" t="s">
        <v>7</v>
      </c>
      <c r="I49" s="132" t="s">
        <v>315</v>
      </c>
      <c r="J49" s="393">
        <v>23419</v>
      </c>
    </row>
    <row r="50" spans="1:10">
      <c r="A50" s="518"/>
      <c r="B50" s="507"/>
      <c r="C50" s="848"/>
      <c r="D50" s="696"/>
      <c r="E50" s="695"/>
      <c r="F50" s="695"/>
      <c r="G50" s="695"/>
      <c r="H50" s="115" t="s">
        <v>7</v>
      </c>
      <c r="I50" s="126" t="s">
        <v>316</v>
      </c>
      <c r="J50" s="391">
        <v>108120</v>
      </c>
    </row>
    <row r="51" spans="1:10" s="6" customFormat="1" ht="18" customHeight="1">
      <c r="A51" s="355"/>
      <c r="B51" s="782" t="s">
        <v>331</v>
      </c>
      <c r="C51" s="699"/>
      <c r="D51" s="699"/>
      <c r="E51" s="699"/>
      <c r="F51" s="699"/>
      <c r="G51" s="699"/>
      <c r="H51" s="699"/>
      <c r="I51" s="387" t="s">
        <v>182</v>
      </c>
      <c r="J51" s="388" t="s">
        <v>212</v>
      </c>
    </row>
    <row r="52" spans="1:10">
      <c r="A52" s="679"/>
      <c r="B52" s="680"/>
      <c r="C52" s="848" t="s">
        <v>591</v>
      </c>
      <c r="D52" s="696" t="s">
        <v>311</v>
      </c>
      <c r="E52" s="695" t="s">
        <v>332</v>
      </c>
      <c r="F52" s="695" t="s">
        <v>333</v>
      </c>
      <c r="G52" s="695" t="s">
        <v>328</v>
      </c>
      <c r="H52" s="115" t="s">
        <v>7</v>
      </c>
      <c r="I52" s="131" t="s">
        <v>187</v>
      </c>
      <c r="J52" s="392">
        <v>1102</v>
      </c>
    </row>
    <row r="53" spans="1:10">
      <c r="A53" s="651"/>
      <c r="B53" s="652"/>
      <c r="C53" s="848"/>
      <c r="D53" s="696"/>
      <c r="E53" s="695"/>
      <c r="F53" s="695"/>
      <c r="G53" s="695"/>
      <c r="H53" s="115" t="s">
        <v>7</v>
      </c>
      <c r="I53" s="131" t="s">
        <v>189</v>
      </c>
      <c r="J53" s="392">
        <v>2203</v>
      </c>
    </row>
    <row r="54" spans="1:10">
      <c r="A54" s="651"/>
      <c r="B54" s="652"/>
      <c r="C54" s="848"/>
      <c r="D54" s="696"/>
      <c r="E54" s="695"/>
      <c r="F54" s="695"/>
      <c r="G54" s="695"/>
      <c r="H54" s="115" t="s">
        <v>7</v>
      </c>
      <c r="I54" s="131" t="s">
        <v>314</v>
      </c>
      <c r="J54" s="392">
        <v>5814</v>
      </c>
    </row>
    <row r="55" spans="1:10">
      <c r="A55" s="651"/>
      <c r="B55" s="652"/>
      <c r="C55" s="848"/>
      <c r="D55" s="696"/>
      <c r="E55" s="695"/>
      <c r="F55" s="695"/>
      <c r="G55" s="695"/>
      <c r="H55" s="115" t="s">
        <v>7</v>
      </c>
      <c r="I55" s="132" t="s">
        <v>315</v>
      </c>
      <c r="J55" s="393">
        <v>24541</v>
      </c>
    </row>
    <row r="56" spans="1:10" ht="15.75" thickBot="1">
      <c r="A56" s="651"/>
      <c r="B56" s="652"/>
      <c r="C56" s="848"/>
      <c r="D56" s="696"/>
      <c r="E56" s="695"/>
      <c r="F56" s="695"/>
      <c r="G56" s="695"/>
      <c r="H56" s="122" t="s">
        <v>7</v>
      </c>
      <c r="I56" s="126" t="s">
        <v>316</v>
      </c>
      <c r="J56" s="391">
        <v>113220</v>
      </c>
    </row>
    <row r="57" spans="1:10">
      <c r="A57" s="651"/>
      <c r="B57" s="652"/>
      <c r="C57" s="848" t="s">
        <v>592</v>
      </c>
      <c r="D57" s="696" t="s">
        <v>311</v>
      </c>
      <c r="E57" s="695" t="s">
        <v>334</v>
      </c>
      <c r="F57" s="695" t="s">
        <v>335</v>
      </c>
      <c r="G57" s="695"/>
      <c r="H57" s="112" t="s">
        <v>7</v>
      </c>
      <c r="I57" s="131" t="s">
        <v>187</v>
      </c>
      <c r="J57" s="392">
        <v>1173</v>
      </c>
    </row>
    <row r="58" spans="1:10">
      <c r="A58" s="651"/>
      <c r="B58" s="652"/>
      <c r="C58" s="848"/>
      <c r="D58" s="696"/>
      <c r="E58" s="695"/>
      <c r="F58" s="695"/>
      <c r="G58" s="695"/>
      <c r="H58" s="115" t="s">
        <v>7</v>
      </c>
      <c r="I58" s="131" t="s">
        <v>189</v>
      </c>
      <c r="J58" s="392">
        <v>2346</v>
      </c>
    </row>
    <row r="59" spans="1:10">
      <c r="A59" s="651"/>
      <c r="B59" s="652"/>
      <c r="C59" s="848"/>
      <c r="D59" s="696"/>
      <c r="E59" s="695"/>
      <c r="F59" s="695"/>
      <c r="G59" s="695"/>
      <c r="H59" s="115" t="s">
        <v>7</v>
      </c>
      <c r="I59" s="131" t="s">
        <v>314</v>
      </c>
      <c r="J59" s="392">
        <v>6171</v>
      </c>
    </row>
    <row r="60" spans="1:10">
      <c r="A60" s="651"/>
      <c r="B60" s="652"/>
      <c r="C60" s="848"/>
      <c r="D60" s="696"/>
      <c r="E60" s="695"/>
      <c r="F60" s="695"/>
      <c r="G60" s="695"/>
      <c r="H60" s="115" t="s">
        <v>7</v>
      </c>
      <c r="I60" s="132" t="s">
        <v>315</v>
      </c>
      <c r="J60" s="393">
        <v>26112</v>
      </c>
    </row>
    <row r="61" spans="1:10">
      <c r="A61" s="783"/>
      <c r="B61" s="784"/>
      <c r="C61" s="848"/>
      <c r="D61" s="696"/>
      <c r="E61" s="695"/>
      <c r="F61" s="695"/>
      <c r="G61" s="695"/>
      <c r="H61" s="115" t="s">
        <v>7</v>
      </c>
      <c r="I61" s="126" t="s">
        <v>316</v>
      </c>
      <c r="J61" s="391">
        <v>120360</v>
      </c>
    </row>
    <row r="62" spans="1:10" s="6" customFormat="1" ht="18" customHeight="1">
      <c r="A62" s="356"/>
      <c r="B62" s="791" t="s">
        <v>319</v>
      </c>
      <c r="C62" s="788"/>
      <c r="D62" s="788"/>
      <c r="E62" s="788"/>
      <c r="F62" s="788"/>
      <c r="G62" s="788"/>
      <c r="H62" s="788"/>
      <c r="I62" s="128" t="s">
        <v>182</v>
      </c>
      <c r="J62" s="128" t="s">
        <v>212</v>
      </c>
    </row>
    <row r="63" spans="1:10" ht="15" customHeight="1">
      <c r="A63" s="679"/>
      <c r="B63" s="680"/>
      <c r="C63" s="848" t="s">
        <v>593</v>
      </c>
      <c r="D63" s="696" t="s">
        <v>336</v>
      </c>
      <c r="E63" s="695" t="s">
        <v>337</v>
      </c>
      <c r="F63" s="695" t="s">
        <v>338</v>
      </c>
      <c r="G63" s="792" t="s">
        <v>341</v>
      </c>
      <c r="H63" s="115" t="s">
        <v>7</v>
      </c>
      <c r="I63" s="133" t="s">
        <v>187</v>
      </c>
      <c r="J63" s="389">
        <v>1071</v>
      </c>
    </row>
    <row r="64" spans="1:10">
      <c r="A64" s="651"/>
      <c r="B64" s="652"/>
      <c r="C64" s="848"/>
      <c r="D64" s="696"/>
      <c r="E64" s="695"/>
      <c r="F64" s="695"/>
      <c r="G64" s="793"/>
      <c r="H64" s="115" t="s">
        <v>7</v>
      </c>
      <c r="I64" s="133" t="s">
        <v>189</v>
      </c>
      <c r="J64" s="389">
        <v>2142</v>
      </c>
    </row>
    <row r="65" spans="1:10">
      <c r="A65" s="651"/>
      <c r="B65" s="652"/>
      <c r="C65" s="848"/>
      <c r="D65" s="696"/>
      <c r="E65" s="695"/>
      <c r="F65" s="695"/>
      <c r="G65" s="793"/>
      <c r="H65" s="115" t="s">
        <v>7</v>
      </c>
      <c r="I65" s="133" t="s">
        <v>314</v>
      </c>
      <c r="J65" s="389">
        <v>5661</v>
      </c>
    </row>
    <row r="66" spans="1:10">
      <c r="A66" s="651"/>
      <c r="B66" s="652"/>
      <c r="C66" s="848"/>
      <c r="D66" s="696"/>
      <c r="E66" s="695"/>
      <c r="F66" s="695"/>
      <c r="G66" s="793"/>
      <c r="H66" s="115" t="s">
        <v>7</v>
      </c>
      <c r="I66" s="134" t="s">
        <v>315</v>
      </c>
      <c r="J66" s="390">
        <v>23868</v>
      </c>
    </row>
    <row r="67" spans="1:10">
      <c r="A67" s="651"/>
      <c r="B67" s="652"/>
      <c r="C67" s="848"/>
      <c r="D67" s="696"/>
      <c r="E67" s="695"/>
      <c r="F67" s="695"/>
      <c r="G67" s="793"/>
      <c r="H67" s="115" t="s">
        <v>7</v>
      </c>
      <c r="I67" s="126" t="s">
        <v>316</v>
      </c>
      <c r="J67" s="391">
        <v>110160</v>
      </c>
    </row>
    <row r="68" spans="1:10">
      <c r="A68" s="651"/>
      <c r="B68" s="652"/>
      <c r="C68" s="848" t="s">
        <v>594</v>
      </c>
      <c r="D68" s="696" t="s">
        <v>339</v>
      </c>
      <c r="E68" s="695" t="s">
        <v>340</v>
      </c>
      <c r="F68" s="695" t="s">
        <v>338</v>
      </c>
      <c r="G68" s="793"/>
      <c r="H68" s="115" t="s">
        <v>7</v>
      </c>
      <c r="I68" s="133" t="s">
        <v>187</v>
      </c>
      <c r="J68" s="389">
        <v>1173</v>
      </c>
    </row>
    <row r="69" spans="1:10">
      <c r="A69" s="651"/>
      <c r="B69" s="652"/>
      <c r="C69" s="848"/>
      <c r="D69" s="696"/>
      <c r="E69" s="695"/>
      <c r="F69" s="695"/>
      <c r="G69" s="793"/>
      <c r="H69" s="115" t="s">
        <v>7</v>
      </c>
      <c r="I69" s="133" t="s">
        <v>189</v>
      </c>
      <c r="J69" s="389">
        <v>2346</v>
      </c>
    </row>
    <row r="70" spans="1:10">
      <c r="A70" s="651"/>
      <c r="B70" s="652"/>
      <c r="C70" s="848"/>
      <c r="D70" s="696"/>
      <c r="E70" s="695"/>
      <c r="F70" s="695"/>
      <c r="G70" s="793"/>
      <c r="H70" s="115" t="s">
        <v>7</v>
      </c>
      <c r="I70" s="133" t="s">
        <v>314</v>
      </c>
      <c r="J70" s="389">
        <v>6171</v>
      </c>
    </row>
    <row r="71" spans="1:10">
      <c r="A71" s="651"/>
      <c r="B71" s="652"/>
      <c r="C71" s="848"/>
      <c r="D71" s="696"/>
      <c r="E71" s="695"/>
      <c r="F71" s="695"/>
      <c r="G71" s="793"/>
      <c r="H71" s="115" t="s">
        <v>7</v>
      </c>
      <c r="I71" s="134" t="s">
        <v>315</v>
      </c>
      <c r="J71" s="390">
        <v>26112</v>
      </c>
    </row>
    <row r="72" spans="1:10">
      <c r="A72" s="651"/>
      <c r="B72" s="652"/>
      <c r="C72" s="848"/>
      <c r="D72" s="696"/>
      <c r="E72" s="695"/>
      <c r="F72" s="695"/>
      <c r="G72" s="793"/>
      <c r="H72" s="115" t="s">
        <v>7</v>
      </c>
      <c r="I72" s="134" t="s">
        <v>316</v>
      </c>
      <c r="J72" s="389">
        <v>120360</v>
      </c>
    </row>
    <row r="73" spans="1:10">
      <c r="A73" s="651"/>
      <c r="B73" s="652"/>
      <c r="C73" s="696" t="s">
        <v>342</v>
      </c>
      <c r="D73" s="696" t="s">
        <v>339</v>
      </c>
      <c r="E73" s="695" t="s">
        <v>471</v>
      </c>
      <c r="F73" s="695" t="s">
        <v>338</v>
      </c>
      <c r="G73" s="793"/>
      <c r="H73" s="115" t="s">
        <v>7</v>
      </c>
      <c r="I73" s="133" t="s">
        <v>187</v>
      </c>
      <c r="J73" s="389">
        <v>1280</v>
      </c>
    </row>
    <row r="74" spans="1:10">
      <c r="A74" s="651"/>
      <c r="B74" s="652"/>
      <c r="C74" s="696"/>
      <c r="D74" s="696"/>
      <c r="E74" s="695"/>
      <c r="F74" s="695"/>
      <c r="G74" s="793"/>
      <c r="H74" s="115" t="s">
        <v>7</v>
      </c>
      <c r="I74" s="133" t="s">
        <v>189</v>
      </c>
      <c r="J74" s="389">
        <v>2560</v>
      </c>
    </row>
    <row r="75" spans="1:10">
      <c r="A75" s="651"/>
      <c r="B75" s="652"/>
      <c r="C75" s="696"/>
      <c r="D75" s="696"/>
      <c r="E75" s="695"/>
      <c r="F75" s="695"/>
      <c r="G75" s="793"/>
      <c r="H75" s="115" t="s">
        <v>7</v>
      </c>
      <c r="I75" s="133" t="s">
        <v>314</v>
      </c>
      <c r="J75" s="389">
        <v>7980</v>
      </c>
    </row>
    <row r="76" spans="1:10">
      <c r="A76" s="651"/>
      <c r="B76" s="652"/>
      <c r="C76" s="696"/>
      <c r="D76" s="696"/>
      <c r="E76" s="695"/>
      <c r="F76" s="695"/>
      <c r="G76" s="793"/>
      <c r="H76" s="115" t="s">
        <v>7</v>
      </c>
      <c r="I76" s="134" t="s">
        <v>315</v>
      </c>
      <c r="J76" s="390">
        <v>26160</v>
      </c>
    </row>
    <row r="77" spans="1:10">
      <c r="A77" s="783"/>
      <c r="B77" s="784"/>
      <c r="C77" s="696"/>
      <c r="D77" s="696"/>
      <c r="E77" s="695"/>
      <c r="F77" s="695"/>
      <c r="G77" s="710"/>
      <c r="H77" s="115" t="s">
        <v>7</v>
      </c>
      <c r="I77" s="134" t="s">
        <v>316</v>
      </c>
      <c r="J77" s="389">
        <v>128000</v>
      </c>
    </row>
    <row r="78" spans="1:10" ht="21.75" customHeight="1">
      <c r="A78" s="796" t="s">
        <v>343</v>
      </c>
      <c r="B78" s="797"/>
      <c r="C78" s="797"/>
      <c r="D78" s="797"/>
      <c r="E78" s="797"/>
      <c r="F78" s="797"/>
      <c r="G78" s="797"/>
      <c r="H78" s="797"/>
      <c r="I78" s="797"/>
      <c r="J78" s="797"/>
    </row>
    <row r="79" spans="1:10" ht="18" customHeight="1">
      <c r="A79" s="357" t="s">
        <v>180</v>
      </c>
      <c r="B79" s="287"/>
      <c r="C79" s="287" t="s">
        <v>181</v>
      </c>
      <c r="D79" s="287" t="s">
        <v>309</v>
      </c>
      <c r="E79" s="287" t="s">
        <v>310</v>
      </c>
      <c r="F79" s="287" t="s">
        <v>292</v>
      </c>
      <c r="G79" s="287" t="s">
        <v>275</v>
      </c>
      <c r="H79" s="385" t="s">
        <v>186</v>
      </c>
      <c r="I79" s="127" t="s">
        <v>182</v>
      </c>
      <c r="J79" s="288" t="s">
        <v>212</v>
      </c>
    </row>
    <row r="80" spans="1:10" ht="22.5" customHeight="1">
      <c r="A80" s="518"/>
      <c r="B80" s="507"/>
      <c r="C80" s="849" t="s">
        <v>419</v>
      </c>
      <c r="D80" s="696" t="s">
        <v>238</v>
      </c>
      <c r="E80" s="695" t="s">
        <v>344</v>
      </c>
      <c r="F80" s="695" t="s">
        <v>345</v>
      </c>
      <c r="G80" s="695" t="s">
        <v>346</v>
      </c>
      <c r="H80" s="115" t="s">
        <v>7</v>
      </c>
      <c r="I80" s="133" t="s">
        <v>187</v>
      </c>
      <c r="J80" s="389">
        <v>347</v>
      </c>
    </row>
    <row r="81" spans="1:10" ht="22.5" customHeight="1">
      <c r="A81" s="518"/>
      <c r="B81" s="507"/>
      <c r="C81" s="847"/>
      <c r="D81" s="696"/>
      <c r="E81" s="695"/>
      <c r="F81" s="695"/>
      <c r="G81" s="695"/>
      <c r="H81" s="115" t="s">
        <v>7</v>
      </c>
      <c r="I81" s="133" t="s">
        <v>189</v>
      </c>
      <c r="J81" s="389">
        <f>J80*2</f>
        <v>694</v>
      </c>
    </row>
    <row r="82" spans="1:10" ht="22.5" customHeight="1">
      <c r="A82" s="518"/>
      <c r="B82" s="507"/>
      <c r="C82" s="847"/>
      <c r="D82" s="696"/>
      <c r="E82" s="695"/>
      <c r="F82" s="695"/>
      <c r="G82" s="695"/>
      <c r="H82" s="115" t="s">
        <v>7</v>
      </c>
      <c r="I82" s="133" t="s">
        <v>314</v>
      </c>
      <c r="J82" s="389">
        <f>J80*5+300</f>
        <v>2035</v>
      </c>
    </row>
    <row r="83" spans="1:10" ht="22.5" customHeight="1">
      <c r="A83" s="518"/>
      <c r="B83" s="507"/>
      <c r="C83" s="847"/>
      <c r="D83" s="696"/>
      <c r="E83" s="695"/>
      <c r="F83" s="695"/>
      <c r="G83" s="695"/>
      <c r="H83" s="115" t="s">
        <v>7</v>
      </c>
      <c r="I83" s="133" t="s">
        <v>315</v>
      </c>
      <c r="J83" s="389">
        <f>J80*22+300</f>
        <v>7934</v>
      </c>
    </row>
    <row r="84" spans="1:10" ht="22.5" customHeight="1">
      <c r="A84" s="518"/>
      <c r="B84" s="507"/>
      <c r="C84" s="847"/>
      <c r="D84" s="696"/>
      <c r="E84" s="695"/>
      <c r="F84" s="695"/>
      <c r="G84" s="695"/>
      <c r="H84" s="115" t="s">
        <v>7</v>
      </c>
      <c r="I84" s="133" t="s">
        <v>316</v>
      </c>
      <c r="J84" s="389">
        <f>J80*100+3000</f>
        <v>37700</v>
      </c>
    </row>
  </sheetData>
  <mergeCells count="70">
    <mergeCell ref="A2:G2"/>
    <mergeCell ref="G80:G84"/>
    <mergeCell ref="A80:B84"/>
    <mergeCell ref="A39:J39"/>
    <mergeCell ref="A78:J78"/>
    <mergeCell ref="A4:J4"/>
    <mergeCell ref="A27:J27"/>
    <mergeCell ref="C80:C84"/>
    <mergeCell ref="D80:D84"/>
    <mergeCell ref="E80:E84"/>
    <mergeCell ref="F80:F84"/>
    <mergeCell ref="C73:C77"/>
    <mergeCell ref="D73:D77"/>
    <mergeCell ref="E73:E77"/>
    <mergeCell ref="F73:F77"/>
    <mergeCell ref="B62:H62"/>
    <mergeCell ref="C63:C67"/>
    <mergeCell ref="D63:D67"/>
    <mergeCell ref="E63:E67"/>
    <mergeCell ref="F63:F67"/>
    <mergeCell ref="A63:B77"/>
    <mergeCell ref="C68:C72"/>
    <mergeCell ref="D68:D72"/>
    <mergeCell ref="E68:E72"/>
    <mergeCell ref="F68:F72"/>
    <mergeCell ref="G63:G77"/>
    <mergeCell ref="E52:E56"/>
    <mergeCell ref="F52:F56"/>
    <mergeCell ref="G41:G50"/>
    <mergeCell ref="C46:C50"/>
    <mergeCell ref="D46:D50"/>
    <mergeCell ref="E46:E50"/>
    <mergeCell ref="F46:F50"/>
    <mergeCell ref="A40:B40"/>
    <mergeCell ref="C41:C45"/>
    <mergeCell ref="D41:D45"/>
    <mergeCell ref="E41:E45"/>
    <mergeCell ref="F41:F45"/>
    <mergeCell ref="A41:B50"/>
    <mergeCell ref="A52:B61"/>
    <mergeCell ref="A5:B5"/>
    <mergeCell ref="C6:C10"/>
    <mergeCell ref="B16:H16"/>
    <mergeCell ref="C17:C21"/>
    <mergeCell ref="F17:F21"/>
    <mergeCell ref="G17:G26"/>
    <mergeCell ref="C22:C26"/>
    <mergeCell ref="D22:D26"/>
    <mergeCell ref="E22:E26"/>
    <mergeCell ref="F22:F26"/>
    <mergeCell ref="A6:B15"/>
    <mergeCell ref="A17:B26"/>
    <mergeCell ref="G52:G61"/>
    <mergeCell ref="D6:D10"/>
    <mergeCell ref="E6:E10"/>
    <mergeCell ref="F6:F10"/>
    <mergeCell ref="G6:G15"/>
    <mergeCell ref="C11:C15"/>
    <mergeCell ref="D11:D15"/>
    <mergeCell ref="E11:E15"/>
    <mergeCell ref="F11:F15"/>
    <mergeCell ref="B51:H51"/>
    <mergeCell ref="D17:D21"/>
    <mergeCell ref="E17:E21"/>
    <mergeCell ref="C57:C61"/>
    <mergeCell ref="D57:D61"/>
    <mergeCell ref="E57:E61"/>
    <mergeCell ref="F57:F61"/>
    <mergeCell ref="C52:C56"/>
    <mergeCell ref="D52:D5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66"/>
  </sheetPr>
  <dimension ref="A1:F38"/>
  <sheetViews>
    <sheetView tabSelected="1" topLeftCell="A38" zoomScaleNormal="100" workbookViewId="0">
      <selection activeCell="C27" sqref="C27:D27"/>
    </sheetView>
  </sheetViews>
  <sheetFormatPr defaultRowHeight="15"/>
  <cols>
    <col min="1" max="1" width="32.28515625" style="1" customWidth="1"/>
    <col min="2" max="2" width="46" style="6" bestFit="1" customWidth="1"/>
    <col min="3" max="3" width="24.140625" style="3" customWidth="1"/>
    <col min="4" max="4" width="23.85546875" style="1" customWidth="1"/>
    <col min="5" max="16384" width="9.140625" style="1"/>
  </cols>
  <sheetData>
    <row r="1" spans="1:6" ht="15" customHeight="1">
      <c r="A1" s="30"/>
      <c r="C1" s="349"/>
      <c r="D1" s="6"/>
    </row>
    <row r="2" spans="1:6" ht="27.75" customHeight="1">
      <c r="A2" s="850" t="s">
        <v>478</v>
      </c>
      <c r="B2" s="851"/>
      <c r="C2" s="851"/>
      <c r="D2" s="851"/>
    </row>
    <row r="3" spans="1:6" ht="15.75" thickBot="1">
      <c r="A3" s="30"/>
      <c r="C3" s="75"/>
      <c r="D3" s="75"/>
    </row>
    <row r="4" spans="1:6" ht="21.75" customHeight="1">
      <c r="A4" s="798" t="s">
        <v>128</v>
      </c>
      <c r="B4" s="702"/>
      <c r="C4" s="702"/>
      <c r="D4" s="702"/>
    </row>
    <row r="5" spans="1:6" ht="21" customHeight="1">
      <c r="A5" s="358" t="s">
        <v>180</v>
      </c>
      <c r="B5" s="293" t="s">
        <v>181</v>
      </c>
      <c r="C5" s="293" t="s">
        <v>421</v>
      </c>
      <c r="D5" s="294"/>
    </row>
    <row r="6" spans="1:6" ht="131.25" customHeight="1">
      <c r="A6" s="359"/>
      <c r="B6" s="291" t="s">
        <v>423</v>
      </c>
      <c r="C6" s="290">
        <v>33700</v>
      </c>
      <c r="D6" s="366"/>
      <c r="F6" s="6"/>
    </row>
    <row r="7" spans="1:6" ht="131.25" customHeight="1">
      <c r="A7" s="359"/>
      <c r="B7" s="292" t="s">
        <v>424</v>
      </c>
      <c r="C7" s="290">
        <v>54500</v>
      </c>
      <c r="D7" s="366"/>
      <c r="F7" s="6"/>
    </row>
    <row r="8" spans="1:6" ht="131.25" customHeight="1">
      <c r="A8" s="359"/>
      <c r="B8" s="292" t="s">
        <v>425</v>
      </c>
      <c r="C8" s="290">
        <v>21970</v>
      </c>
      <c r="D8" s="366"/>
      <c r="F8" s="6"/>
    </row>
    <row r="9" spans="1:6" ht="131.25" customHeight="1" thickBot="1">
      <c r="A9" s="359"/>
      <c r="B9" s="292" t="s">
        <v>427</v>
      </c>
      <c r="C9" s="290">
        <v>31700</v>
      </c>
      <c r="D9" s="366"/>
      <c r="F9" s="6"/>
    </row>
    <row r="10" spans="1:6" ht="21.75" customHeight="1">
      <c r="A10" s="663" t="s">
        <v>0</v>
      </c>
      <c r="B10" s="662"/>
      <c r="C10" s="662"/>
      <c r="D10" s="662"/>
    </row>
    <row r="11" spans="1:6" ht="131.25" customHeight="1" thickBot="1">
      <c r="A11" s="359"/>
      <c r="B11" s="292" t="s">
        <v>426</v>
      </c>
      <c r="C11" s="290">
        <v>87900</v>
      </c>
      <c r="D11" s="366"/>
      <c r="F11" s="6"/>
    </row>
    <row r="12" spans="1:6" ht="21.75" customHeight="1">
      <c r="A12" s="663" t="s">
        <v>129</v>
      </c>
      <c r="B12" s="662"/>
      <c r="C12" s="662"/>
      <c r="D12" s="662"/>
    </row>
    <row r="13" spans="1:6" ht="131.25" customHeight="1">
      <c r="A13" s="359"/>
      <c r="B13" s="292" t="s">
        <v>428</v>
      </c>
      <c r="C13" s="290">
        <v>68550</v>
      </c>
      <c r="D13" s="290"/>
      <c r="F13" s="6"/>
    </row>
    <row r="14" spans="1:6" ht="131.25" customHeight="1" thickBot="1">
      <c r="A14" s="359"/>
      <c r="B14" s="292" t="s">
        <v>429</v>
      </c>
      <c r="C14" s="290">
        <v>87700</v>
      </c>
      <c r="D14" s="290"/>
      <c r="F14" s="6"/>
    </row>
    <row r="15" spans="1:6" ht="21.75" customHeight="1">
      <c r="A15" s="663" t="s">
        <v>89</v>
      </c>
      <c r="B15" s="662"/>
      <c r="C15" s="662"/>
      <c r="D15" s="662"/>
    </row>
    <row r="16" spans="1:6" ht="131.25" customHeight="1">
      <c r="A16" s="359"/>
      <c r="B16" s="291" t="s">
        <v>422</v>
      </c>
      <c r="C16" s="290">
        <v>77300</v>
      </c>
      <c r="D16" s="366"/>
      <c r="F16" s="6"/>
    </row>
    <row r="17" spans="1:6" ht="131.25" customHeight="1" thickBot="1">
      <c r="A17" s="21"/>
      <c r="B17" s="316" t="s">
        <v>420</v>
      </c>
      <c r="C17" s="289">
        <v>75700</v>
      </c>
      <c r="D17" s="367"/>
      <c r="F17" s="6"/>
    </row>
    <row r="18" spans="1:6" ht="21.75" customHeight="1">
      <c r="A18" s="798" t="s">
        <v>430</v>
      </c>
      <c r="B18" s="702"/>
      <c r="C18" s="702"/>
      <c r="D18" s="702"/>
    </row>
    <row r="19" spans="1:6" ht="33.75" customHeight="1">
      <c r="A19" s="801" t="s">
        <v>180</v>
      </c>
      <c r="B19" s="802"/>
      <c r="C19" s="805" t="s">
        <v>181</v>
      </c>
      <c r="D19" s="802"/>
    </row>
    <row r="20" spans="1:6" ht="144" customHeight="1">
      <c r="A20" s="803"/>
      <c r="B20" s="804"/>
      <c r="C20" s="806" t="s">
        <v>431</v>
      </c>
      <c r="D20" s="806"/>
      <c r="F20" s="6"/>
    </row>
    <row r="21" spans="1:6" ht="131.25" customHeight="1">
      <c r="A21" s="803"/>
      <c r="B21" s="804"/>
      <c r="C21" s="806" t="s">
        <v>432</v>
      </c>
      <c r="D21" s="806"/>
      <c r="F21" s="6"/>
    </row>
    <row r="22" spans="1:6" ht="131.25" customHeight="1">
      <c r="A22" s="803"/>
      <c r="B22" s="804"/>
      <c r="C22" s="806" t="s">
        <v>435</v>
      </c>
      <c r="D22" s="806"/>
      <c r="F22" s="6"/>
    </row>
    <row r="23" spans="1:6" ht="131.25" customHeight="1" thickBot="1">
      <c r="A23" s="803"/>
      <c r="B23" s="804"/>
      <c r="C23" s="806" t="s">
        <v>433</v>
      </c>
      <c r="D23" s="806"/>
      <c r="F23" s="6"/>
    </row>
    <row r="24" spans="1:6" ht="21.75" customHeight="1">
      <c r="A24" s="798" t="s">
        <v>434</v>
      </c>
      <c r="B24" s="702"/>
      <c r="C24" s="702"/>
      <c r="D24" s="702"/>
    </row>
    <row r="25" spans="1:6" ht="33.75" customHeight="1">
      <c r="A25" s="801" t="s">
        <v>180</v>
      </c>
      <c r="B25" s="802"/>
      <c r="C25" s="805" t="s">
        <v>181</v>
      </c>
      <c r="D25" s="802"/>
    </row>
    <row r="26" spans="1:6" ht="131.25" customHeight="1">
      <c r="A26" s="803"/>
      <c r="B26" s="804"/>
      <c r="C26" s="806" t="s">
        <v>441</v>
      </c>
      <c r="D26" s="806"/>
      <c r="F26" s="6"/>
    </row>
    <row r="27" spans="1:6" ht="131.25" customHeight="1">
      <c r="A27" s="803"/>
      <c r="B27" s="804"/>
      <c r="C27" s="806" t="s">
        <v>440</v>
      </c>
      <c r="D27" s="806"/>
      <c r="F27" s="6"/>
    </row>
    <row r="28" spans="1:6" ht="131.25" customHeight="1" thickBot="1">
      <c r="A28" s="803"/>
      <c r="B28" s="804"/>
      <c r="C28" s="806" t="s">
        <v>442</v>
      </c>
      <c r="D28" s="806"/>
      <c r="F28" s="6"/>
    </row>
    <row r="29" spans="1:6" ht="21.75" customHeight="1">
      <c r="A29" s="663" t="s">
        <v>436</v>
      </c>
      <c r="B29" s="662"/>
      <c r="C29" s="662"/>
      <c r="D29" s="662"/>
    </row>
    <row r="30" spans="1:6" ht="33.75" customHeight="1">
      <c r="A30" s="801" t="s">
        <v>180</v>
      </c>
      <c r="B30" s="802"/>
      <c r="C30" s="805" t="s">
        <v>181</v>
      </c>
      <c r="D30" s="802"/>
    </row>
    <row r="31" spans="1:6" ht="157.5" customHeight="1">
      <c r="A31" s="803"/>
      <c r="B31" s="804"/>
      <c r="C31" s="806" t="s">
        <v>443</v>
      </c>
      <c r="D31" s="806"/>
      <c r="F31" s="6"/>
    </row>
    <row r="32" spans="1:6" ht="157.5" customHeight="1" thickBot="1">
      <c r="A32" s="803"/>
      <c r="B32" s="804"/>
      <c r="C32" s="806" t="s">
        <v>437</v>
      </c>
      <c r="D32" s="806"/>
      <c r="F32" s="6"/>
    </row>
    <row r="33" spans="1:6" ht="21.75" customHeight="1">
      <c r="A33" s="663" t="s">
        <v>438</v>
      </c>
      <c r="B33" s="662"/>
      <c r="C33" s="662"/>
      <c r="D33" s="662"/>
    </row>
    <row r="34" spans="1:6" ht="33.75" customHeight="1">
      <c r="A34" s="801" t="s">
        <v>180</v>
      </c>
      <c r="B34" s="802"/>
      <c r="C34" s="805" t="s">
        <v>181</v>
      </c>
      <c r="D34" s="802"/>
    </row>
    <row r="35" spans="1:6" ht="157.5" customHeight="1">
      <c r="A35" s="803"/>
      <c r="B35" s="804"/>
      <c r="C35" s="806" t="s">
        <v>439</v>
      </c>
      <c r="D35" s="806"/>
      <c r="F35" s="6"/>
    </row>
    <row r="36" spans="1:6" ht="157.5" customHeight="1">
      <c r="A36" s="803"/>
      <c r="B36" s="804"/>
      <c r="C36" s="806" t="s">
        <v>444</v>
      </c>
      <c r="D36" s="806"/>
      <c r="F36" s="6"/>
    </row>
    <row r="37" spans="1:6" ht="162" customHeight="1">
      <c r="A37" s="803"/>
      <c r="B37" s="804"/>
      <c r="C37" s="806" t="s">
        <v>445</v>
      </c>
      <c r="D37" s="806"/>
      <c r="F37" s="6"/>
    </row>
    <row r="38" spans="1:6" ht="157.5" customHeight="1" thickBot="1">
      <c r="A38" s="807"/>
      <c r="B38" s="808"/>
      <c r="C38" s="809" t="s">
        <v>446</v>
      </c>
      <c r="D38" s="809"/>
      <c r="F38" s="6"/>
    </row>
  </sheetData>
  <mergeCells count="43">
    <mergeCell ref="A2:D2"/>
    <mergeCell ref="A33:D33"/>
    <mergeCell ref="A34:B34"/>
    <mergeCell ref="C34:D34"/>
    <mergeCell ref="A37:B37"/>
    <mergeCell ref="C37:D37"/>
    <mergeCell ref="A38:B38"/>
    <mergeCell ref="C38:D38"/>
    <mergeCell ref="A35:B35"/>
    <mergeCell ref="C35:D35"/>
    <mergeCell ref="A36:B36"/>
    <mergeCell ref="C36:D36"/>
    <mergeCell ref="A24:D24"/>
    <mergeCell ref="A29:D29"/>
    <mergeCell ref="A31:B31"/>
    <mergeCell ref="C31:D31"/>
    <mergeCell ref="A32:B32"/>
    <mergeCell ref="C32:D32"/>
    <mergeCell ref="A25:B25"/>
    <mergeCell ref="C25:D25"/>
    <mergeCell ref="A30:B30"/>
    <mergeCell ref="C30:D30"/>
    <mergeCell ref="A27:B27"/>
    <mergeCell ref="C27:D27"/>
    <mergeCell ref="A28:B28"/>
    <mergeCell ref="C28:D28"/>
    <mergeCell ref="A26:B26"/>
    <mergeCell ref="C26:D26"/>
    <mergeCell ref="A21:B21"/>
    <mergeCell ref="C21:D21"/>
    <mergeCell ref="A22:B22"/>
    <mergeCell ref="C22:D22"/>
    <mergeCell ref="A23:B23"/>
    <mergeCell ref="C23:D23"/>
    <mergeCell ref="A19:B19"/>
    <mergeCell ref="A20:B20"/>
    <mergeCell ref="C19:D19"/>
    <mergeCell ref="C20:D20"/>
    <mergeCell ref="A4:D4"/>
    <mergeCell ref="A15:D15"/>
    <mergeCell ref="A10:D10"/>
    <mergeCell ref="A12:D12"/>
    <mergeCell ref="A18:D1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Элиминейторы</vt:lpstr>
      <vt:lpstr>SteelTEX</vt:lpstr>
      <vt:lpstr>HeatGuardex</vt:lpstr>
      <vt:lpstr>Уплотнительные материалы</vt:lpstr>
      <vt:lpstr>JuncoTAPE</vt:lpstr>
      <vt:lpstr>HotPoint</vt:lpstr>
      <vt:lpstr>СПЕЦПРЕДЛОЖЕНИЯ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PIPAL || Прайс-лист. Цена установок промывки, мойки систем отопления, теплообменного оборудования PUMP ELIMINATE. Стоимость реагентов, химии для нейтрализации, защиты, удаления отложений в водонагревателях, котлах. Купить STEELTEX, Cillit. Продажа оборудования производства завода-изготовителя Пипал Chemicals, Пипаль, Manta Ecologica. Производитель Италия. Дилер ГКНТ. Поставка Россия и Казахстан.</dc:title>
  <dc:subject>PIPAL || Прайс-лист. Цена установок промывки, мойки систем отопления, теплообменного оборудования PUMP ELIMINATE. Стоимость реагентов, химии для нейтрализации, защиты, удаления отложений в водонагревателях, котлах. Купить STEELTEX, Cillit. Продажа оборудования производства завода-изготовителя Пипал Chemicals, Пипаль, Manta Ecologica. Производитель Италия. Дилер ГКНТ. Поставка Россия и Казахстан.</dc:subject>
  <dc:creator/>
  <cp:lastModifiedBy/>
  <dcterms:created xsi:type="dcterms:W3CDTF">2015-06-05T18:19:34Z</dcterms:created>
  <dcterms:modified xsi:type="dcterms:W3CDTF">2020-04-01T14:49:28Z</dcterms:modified>
</cp:coreProperties>
</file>